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sheet Mensile" sheetId="1" state="visible" r:id="rId1"/>
    <sheet xmlns:r="http://schemas.openxmlformats.org/officeDocument/2006/relationships" name="Riepilogo Progetti" sheetId="2" state="visible" r:id="rId2"/>
    <sheet xmlns:r="http://schemas.openxmlformats.org/officeDocument/2006/relationships" name="Registro Attività" sheetId="3" state="visible" r:id="rId3"/>
    <sheet xmlns:r="http://schemas.openxmlformats.org/officeDocument/2006/relationships" name="Parametri" sheetId="4" state="visible" r:id="rId4"/>
    <sheet xmlns:r="http://schemas.openxmlformats.org/officeDocument/2006/relationships" name="Istruzioni" sheetId="5" state="visible" r:id="rId5"/>
  </sheets>
  <definedNames>
    <definedName name="_xlnm.Print_Titles" localSheetId="0">'Timesheet Mensile'!1:6</definedName>
    <definedName name="_xlnm._FilterDatabase" localSheetId="2" hidden="1">'Registro Attività'!$A$3:$J$24</definedName>
    <definedName name="_xlnm.Print_Titles" localSheetId="2">'Registro Attività'!1:3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"/>
    <numFmt numFmtId="165" formatCode="DD/MM/YYYY"/>
    <numFmt numFmtId="166" formatCode="0.0"/>
    <numFmt numFmtId="167" formatCode="+0.0;-0.0;0.0"/>
    <numFmt numFmtId="168" formatCode="#,##0 €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22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sz val="9"/>
    </font>
    <font>
      <name val="Calibri"/>
      <b val="1"/>
      <color rgb="00FFFFFF"/>
      <sz val="12"/>
    </font>
    <font>
      <name val="Calibri"/>
      <b val="1"/>
      <color rgb="00FFFFFF"/>
      <sz val="16"/>
    </font>
    <font>
      <name val="Calibri"/>
      <i val="1"/>
      <color rgb="000F766E"/>
      <sz val="10"/>
    </font>
    <font>
      <name val="Calibri"/>
      <b val="1"/>
      <color rgb="00854D0E"/>
      <sz val="9"/>
    </font>
    <font>
      <name val="Calibri"/>
      <b val="1"/>
      <color rgb="00DC2626"/>
      <sz val="9"/>
    </font>
    <font>
      <name val="Calibri"/>
      <b val="1"/>
      <color rgb="00166534"/>
      <sz val="9"/>
    </font>
    <font>
      <name val="Calibri"/>
      <b val="1"/>
      <color rgb="001E40AF"/>
      <sz val="9"/>
    </font>
    <font>
      <name val="Calibri"/>
      <b val="1"/>
      <color rgb="00FFFFFF"/>
      <sz val="18"/>
    </font>
  </fonts>
  <fills count="14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E0F2F1"/>
      </patternFill>
    </fill>
    <fill>
      <patternFill patternType="solid">
        <fgColor rgb="00FFFBEB"/>
      </patternFill>
    </fill>
    <fill>
      <patternFill patternType="solid">
        <fgColor rgb="00FEF9C3"/>
      </patternFill>
    </fill>
    <fill>
      <patternFill patternType="solid">
        <fgColor rgb="00F1F5F9"/>
      </patternFill>
    </fill>
    <fill>
      <patternFill patternType="solid">
        <fgColor rgb="00E2E8F0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FFFFF"/>
      </patternFill>
    </fill>
    <fill>
      <patternFill patternType="solid">
        <fgColor rgb="0014B8A6"/>
      </patternFill>
    </fill>
    <fill>
      <patternFill patternType="solid">
        <fgColor rgb="00FEE2E2"/>
      </patternFill>
    </fill>
    <fill>
      <patternFill patternType="solid">
        <fgColor rgb="00DBEAFE"/>
      </patternFill>
    </fill>
  </fills>
  <borders count="5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6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2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0" fillId="7" borderId="1" pivotButton="0" quotePrefix="0" xfId="0"/>
    <xf numFmtId="0" fontId="5" fillId="4" borderId="1" applyAlignment="1" pivotButton="0" quotePrefix="0" xfId="0">
      <alignment horizontal="left" vertical="center" wrapText="1"/>
    </xf>
    <xf numFmtId="0" fontId="5" fillId="8" borderId="1" applyAlignment="1" pivotButton="0" quotePrefix="0" xfId="0">
      <alignment horizontal="center" vertical="center" wrapText="1"/>
    </xf>
    <xf numFmtId="165" fontId="3" fillId="8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6" fontId="2" fillId="9" borderId="1" applyAlignment="1" pivotButton="0" quotePrefix="0" xfId="0">
      <alignment horizontal="center" vertical="center" wrapText="1"/>
    </xf>
    <xf numFmtId="166" fontId="3" fillId="8" borderId="1" applyAlignment="1" pivotButton="0" quotePrefix="0" xfId="0">
      <alignment horizontal="center" vertical="center" wrapText="1"/>
    </xf>
    <xf numFmtId="166" fontId="2" fillId="3" borderId="1" applyAlignment="1" pivotButton="0" quotePrefix="0" xfId="0">
      <alignment horizontal="center" vertical="center" wrapText="1"/>
    </xf>
    <xf numFmtId="167" fontId="2" fillId="8" borderId="1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center" vertical="center" wrapText="1"/>
    </xf>
    <xf numFmtId="165" fontId="3" fillId="10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center" vertical="center" wrapText="1"/>
    </xf>
    <xf numFmtId="166" fontId="3" fillId="10" borderId="1" applyAlignment="1" pivotButton="0" quotePrefix="0" xfId="0">
      <alignment horizontal="center" vertical="center" wrapText="1"/>
    </xf>
    <xf numFmtId="167" fontId="2" fillId="10" borderId="1" applyAlignment="1" pivotButton="0" quotePrefix="0" xfId="0">
      <alignment horizontal="center" vertical="center" wrapText="1"/>
    </xf>
    <xf numFmtId="166" fontId="2" fillId="5" borderId="1" applyAlignment="1" pivotButton="0" quotePrefix="0" xfId="0">
      <alignment horizontal="center" vertical="center" wrapText="1"/>
    </xf>
    <xf numFmtId="166" fontId="4" fillId="2" borderId="1" applyAlignment="1" pivotButton="0" quotePrefix="0" xfId="0">
      <alignment horizontal="center" vertical="center" wrapText="1"/>
    </xf>
    <xf numFmtId="0" fontId="6" fillId="11" borderId="1" applyAlignment="1" pivotButton="0" quotePrefix="0" xfId="0">
      <alignment horizontal="center" vertical="center" wrapText="1"/>
    </xf>
    <xf numFmtId="166" fontId="2" fillId="4" borderId="1" applyAlignment="1" pivotButton="0" quotePrefix="0" xfId="0">
      <alignment horizontal="center" vertical="center" wrapText="1"/>
    </xf>
    <xf numFmtId="167" fontId="2" fillId="4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 wrapText="1"/>
    </xf>
    <xf numFmtId="0" fontId="8" fillId="3" borderId="1" applyAlignment="1" pivotButton="0" quotePrefix="0" xfId="0">
      <alignment horizontal="center" vertical="center" wrapText="1"/>
    </xf>
    <xf numFmtId="0" fontId="3" fillId="8" borderId="1" applyAlignment="1" pivotButton="0" quotePrefix="0" xfId="0">
      <alignment horizontal="left" vertical="center" wrapText="1"/>
    </xf>
    <xf numFmtId="1" fontId="3" fillId="8" borderId="1" applyAlignment="1" pivotButton="0" quotePrefix="0" xfId="0">
      <alignment horizontal="center" vertical="center" wrapText="1"/>
    </xf>
    <xf numFmtId="9" fontId="3" fillId="8" borderId="1" applyAlignment="1" pivotButton="0" quotePrefix="0" xfId="0">
      <alignment horizontal="center" vertical="center" wrapText="1"/>
    </xf>
    <xf numFmtId="168" fontId="3" fillId="8" borderId="1" applyAlignment="1" pivotButton="0" quotePrefix="0" xfId="0">
      <alignment horizontal="center" vertical="center" wrapText="1"/>
    </xf>
    <xf numFmtId="0" fontId="3" fillId="10" borderId="1" applyAlignment="1" pivotButton="0" quotePrefix="0" xfId="0">
      <alignment horizontal="left" vertical="center" wrapText="1"/>
    </xf>
    <xf numFmtId="1" fontId="3" fillId="10" borderId="1" applyAlignment="1" pivotButton="0" quotePrefix="0" xfId="0">
      <alignment horizontal="center" vertical="center" wrapText="1"/>
    </xf>
    <xf numFmtId="9" fontId="3" fillId="10" borderId="1" applyAlignment="1" pivotButton="0" quotePrefix="0" xfId="0">
      <alignment horizontal="center" vertical="center" wrapText="1"/>
    </xf>
    <xf numFmtId="168" fontId="3" fillId="10" borderId="1" applyAlignment="1" pivotButton="0" quotePrefix="0" xfId="0">
      <alignment horizontal="center" vertical="center" wrapText="1"/>
    </xf>
    <xf numFmtId="1" fontId="4" fillId="2" borderId="1" applyAlignment="1" pivotButton="0" quotePrefix="0" xfId="0">
      <alignment horizontal="center" vertical="center" wrapText="1"/>
    </xf>
    <xf numFmtId="3" fontId="4" fillId="2" borderId="1" applyAlignment="1" pivotButton="0" quotePrefix="0" xfId="0">
      <alignment horizontal="center" vertical="center" wrapText="1"/>
    </xf>
    <xf numFmtId="165" fontId="5" fillId="8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 wrapText="1"/>
    </xf>
    <xf numFmtId="166" fontId="5" fillId="8" borderId="1" applyAlignment="1" pivotButton="0" quotePrefix="0" xfId="0">
      <alignment horizontal="center" vertical="center" wrapText="1"/>
    </xf>
    <xf numFmtId="0" fontId="9" fillId="5" borderId="1" applyAlignment="1" pivotButton="0" quotePrefix="0" xfId="0">
      <alignment horizontal="center" vertical="center" wrapText="1"/>
    </xf>
    <xf numFmtId="165" fontId="5" fillId="10" borderId="1" applyAlignment="1" pivotButton="0" quotePrefix="0" xfId="0">
      <alignment horizontal="center" vertical="center" wrapText="1"/>
    </xf>
    <xf numFmtId="0" fontId="5" fillId="10" borderId="1" applyAlignment="1" pivotButton="0" quotePrefix="0" xfId="0">
      <alignment horizontal="left" vertical="center" wrapText="1"/>
    </xf>
    <xf numFmtId="166" fontId="5" fillId="10" borderId="1" applyAlignment="1" pivotButton="0" quotePrefix="0" xfId="0">
      <alignment horizontal="center" vertical="center" wrapText="1"/>
    </xf>
    <xf numFmtId="0" fontId="10" fillId="12" borderId="1" applyAlignment="1" pivotButton="0" quotePrefix="0" xfId="0">
      <alignment horizontal="center" vertical="center" wrapText="1"/>
    </xf>
    <xf numFmtId="0" fontId="11" fillId="9" borderId="1" applyAlignment="1" pivotButton="0" quotePrefix="0" xfId="0">
      <alignment horizontal="center" vertical="center" wrapText="1"/>
    </xf>
    <xf numFmtId="0" fontId="12" fillId="13" borderId="1" applyAlignment="1" pivotButton="0" quotePrefix="0" xfId="0">
      <alignment horizontal="center" vertical="center" wrapText="1"/>
    </xf>
    <xf numFmtId="0" fontId="4" fillId="11" borderId="1" applyAlignment="1" pivotButton="0" quotePrefix="0" xfId="0">
      <alignment horizontal="center" vertical="center" wrapText="1"/>
    </xf>
    <xf numFmtId="0" fontId="0" fillId="8" borderId="1" pivotButton="0" quotePrefix="0" xfId="0"/>
    <xf numFmtId="0" fontId="0" fillId="10" borderId="1" pivotButton="0" quotePrefix="0" xfId="0"/>
    <xf numFmtId="0" fontId="13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3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854D0E"/>
        <sz val="10"/>
      </font>
      <fill>
        <patternFill patternType="solid">
          <fgColor rgb="00FEF9C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Ore Pianificate vs Lavorate per Progetto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Progetti'!C3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Progetti'!$B$4:$B$11</f>
            </numRef>
          </cat>
          <val>
            <numRef>
              <f>'Riepilogo Progetti'!$C$4:$C$11</f>
            </numRef>
          </val>
        </ser>
        <ser>
          <idx val="1"/>
          <order val="1"/>
          <tx>
            <strRef>
              <f>'Riepilogo Progetti'!D3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'Riepilogo Progetti'!$B$4:$B$11</f>
            </numRef>
          </cat>
          <val>
            <numRef>
              <f>'Riepilogo Progetti'!$D$4:$D$11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Progetto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F766E"/>
    <outlinePr summaryBelow="1" summaryRight="1"/>
    <pageSetUpPr/>
  </sheetPr>
  <dimension ref="A2:O44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10" customWidth="1" min="3" max="3"/>
    <col width="22" customWidth="1" min="4" max="4"/>
    <col width="20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11" customWidth="1" min="13" max="13"/>
    <col width="11" customWidth="1" min="14" max="14"/>
    <col width="13" customWidth="1" min="15" max="15"/>
  </cols>
  <sheetData>
    <row r="1" ht="15" customHeight="1"/>
    <row r="2" ht="45" customHeight="1">
      <c r="A2" s="1" t="inlineStr">
        <is>
          <t>TIMESHEET MENSILE</t>
        </is>
      </c>
    </row>
    <row r="3" ht="20" customHeight="1">
      <c r="A3" s="2" t="inlineStr">
        <is>
          <t>Dipendente:</t>
        </is>
      </c>
      <c r="B3" s="3" t="n"/>
      <c r="C3" s="4" t="n"/>
      <c r="D3" s="2" t="inlineStr">
        <is>
          <t>Matricola:</t>
        </is>
      </c>
      <c r="E3" s="3" t="n"/>
      <c r="F3" s="4" t="n"/>
      <c r="G3" s="2" t="inlineStr">
        <is>
          <t>Reparto:</t>
        </is>
      </c>
      <c r="H3" s="3" t="n"/>
      <c r="I3" s="4" t="n"/>
      <c r="J3" s="2" t="inlineStr">
        <is>
          <t>Mese/Anno:</t>
        </is>
      </c>
      <c r="K3" s="5" t="inlineStr">
        <is>
          <t>Marzo 2026</t>
        </is>
      </c>
      <c r="L3" s="4" t="n"/>
      <c r="M3" s="2" t="inlineStr">
        <is>
          <t>Data Compilazione:</t>
        </is>
      </c>
      <c r="O3" s="6" t="n">
        <v>46097</v>
      </c>
    </row>
    <row r="4" ht="18" customHeight="1">
      <c r="A4" s="2" t="inlineStr">
        <is>
          <t>Responsabile:</t>
        </is>
      </c>
      <c r="B4" s="3" t="n"/>
      <c r="C4" s="4" t="n"/>
      <c r="D4" s="2" t="inlineStr">
        <is>
          <t>Centro di Costo:</t>
        </is>
      </c>
      <c r="E4" s="3" t="n"/>
      <c r="F4" s="4" t="n"/>
      <c r="G4" s="2" t="inlineStr">
        <is>
          <t>Contratto:</t>
        </is>
      </c>
      <c r="H4" s="3" t="n"/>
      <c r="I4" s="4" t="n"/>
      <c r="J4" s="2" t="inlineStr">
        <is>
          <t>Ore Contrattuali/g:</t>
        </is>
      </c>
      <c r="K4" s="7" t="n">
        <v>8</v>
      </c>
      <c r="L4" s="4" t="n"/>
      <c r="M4" s="2" t="inlineStr">
        <is>
          <t>Stato:</t>
        </is>
      </c>
      <c r="O4" s="8" t="inlineStr">
        <is>
          <t>In corso</t>
        </is>
      </c>
    </row>
    <row r="5" ht="18" customHeight="1">
      <c r="A5" s="9" t="inlineStr">
        <is>
          <t>#</t>
        </is>
      </c>
      <c r="B5" s="9" t="inlineStr">
        <is>
          <t>Data</t>
        </is>
      </c>
      <c r="C5" s="9" t="inlineStr">
        <is>
          <t>Giorno</t>
        </is>
      </c>
      <c r="D5" s="9" t="inlineStr">
        <is>
          <t>Progetto</t>
        </is>
      </c>
      <c r="E5" s="9" t="inlineStr">
        <is>
          <t>Attività</t>
        </is>
      </c>
      <c r="F5" s="9" t="inlineStr">
        <is>
          <t>Inizio</t>
        </is>
      </c>
      <c r="G5" s="9" t="inlineStr">
        <is>
          <t>Fine</t>
        </is>
      </c>
      <c r="H5" s="9" t="inlineStr">
        <is>
          <t>Pausa
(h)</t>
        </is>
      </c>
      <c r="I5" s="9" t="inlineStr">
        <is>
          <t>Ore
Lavorate</t>
        </is>
      </c>
      <c r="J5" s="9" t="inlineStr">
        <is>
          <t>Ore
Straord.</t>
        </is>
      </c>
      <c r="K5" s="9" t="inlineStr">
        <is>
          <t>Ore
Assenza</t>
        </is>
      </c>
      <c r="L5" s="9" t="inlineStr">
        <is>
          <t>Causale
Assenza</t>
        </is>
      </c>
      <c r="M5" s="9" t="inlineStr">
        <is>
          <t>Ore
Cumulate</t>
        </is>
      </c>
      <c r="N5" s="9" t="inlineStr">
        <is>
          <t>Saldo
Giornaliero</t>
        </is>
      </c>
      <c r="O5" s="9" t="inlineStr">
        <is>
          <t>Note</t>
        </is>
      </c>
    </row>
    <row r="6" ht="18" customHeight="1">
      <c r="A6" s="10" t="n">
        <v>1</v>
      </c>
      <c r="B6" s="11" t="n">
        <v>46082</v>
      </c>
      <c r="C6" s="12" t="inlineStr">
        <is>
          <t>Dom</t>
        </is>
      </c>
      <c r="D6" s="13" t="n"/>
      <c r="E6" s="13" t="n"/>
      <c r="F6" s="13" t="n"/>
      <c r="G6" s="13" t="n"/>
      <c r="H6" s="13" t="n"/>
      <c r="I6" s="13" t="n"/>
      <c r="J6" s="13" t="n"/>
      <c r="K6" s="13" t="n"/>
      <c r="L6" s="13" t="n"/>
      <c r="M6" s="13" t="n"/>
      <c r="N6" s="13" t="n"/>
      <c r="O6" s="14" t="n"/>
    </row>
    <row r="7" ht="18" customHeight="1">
      <c r="A7" s="15" t="n">
        <v>2</v>
      </c>
      <c r="B7" s="16" t="n">
        <v>46083</v>
      </c>
      <c r="C7" s="17" t="inlineStr">
        <is>
          <t>Lun</t>
        </is>
      </c>
      <c r="D7" s="14" t="inlineStr">
        <is>
          <t>Progetto Alpha</t>
        </is>
      </c>
      <c r="E7" s="18" t="inlineStr">
        <is>
          <t>Analisi</t>
        </is>
      </c>
      <c r="F7" s="19" t="inlineStr">
        <is>
          <t>08:00</t>
        </is>
      </c>
      <c r="G7" s="19" t="inlineStr">
        <is>
          <t>17:00</t>
        </is>
      </c>
      <c r="H7" s="20" t="n">
        <v>1</v>
      </c>
      <c r="I7" s="21" t="n">
        <v>8</v>
      </c>
      <c r="J7" s="22" t="n"/>
      <c r="K7" s="19" t="n"/>
      <c r="L7" s="19" t="n"/>
      <c r="M7" s="23">
        <f>IF(I7&lt;&gt;"",SUM(I6:I7),"")</f>
        <v/>
      </c>
      <c r="N7" s="24">
        <f>IF(I7&lt;&gt;"",I7-$K$4,"")</f>
        <v/>
      </c>
      <c r="O7" s="14" t="n"/>
    </row>
    <row r="8" ht="18" customHeight="1">
      <c r="A8" s="25" t="n">
        <v>3</v>
      </c>
      <c r="B8" s="26" t="n">
        <v>46084</v>
      </c>
      <c r="C8" s="27" t="inlineStr">
        <is>
          <t>Mar</t>
        </is>
      </c>
      <c r="D8" s="14" t="inlineStr">
        <is>
          <t>Progetto Omega</t>
        </is>
      </c>
      <c r="E8" s="18" t="inlineStr">
        <is>
          <t>Riunione</t>
        </is>
      </c>
      <c r="F8" s="19" t="inlineStr">
        <is>
          <t>08:00</t>
        </is>
      </c>
      <c r="G8" s="19" t="inlineStr">
        <is>
          <t>17:00</t>
        </is>
      </c>
      <c r="H8" s="20" t="n">
        <v>1</v>
      </c>
      <c r="I8" s="21" t="n">
        <v>8</v>
      </c>
      <c r="J8" s="28" t="n"/>
      <c r="K8" s="19" t="n"/>
      <c r="L8" s="19" t="n"/>
      <c r="M8" s="23">
        <f>IF(I8&lt;&gt;"",SUM(I6:I8),"")</f>
        <v/>
      </c>
      <c r="N8" s="29">
        <f>IF(I8&lt;&gt;"",I8-$K$4,"")</f>
        <v/>
      </c>
      <c r="O8" s="14" t="n"/>
    </row>
    <row r="9" ht="18" customHeight="1">
      <c r="A9" s="15" t="n">
        <v>4</v>
      </c>
      <c r="B9" s="16" t="n">
        <v>46085</v>
      </c>
      <c r="C9" s="17" t="inlineStr">
        <is>
          <t>Mer</t>
        </is>
      </c>
      <c r="D9" s="14" t="inlineStr">
        <is>
          <t>Amministrazione</t>
        </is>
      </c>
      <c r="E9" s="18" t="inlineStr">
        <is>
          <t>Documentazione</t>
        </is>
      </c>
      <c r="F9" s="19" t="inlineStr">
        <is>
          <t>08:00</t>
        </is>
      </c>
      <c r="G9" s="19" t="inlineStr">
        <is>
          <t>16:30</t>
        </is>
      </c>
      <c r="H9" s="20" t="n">
        <v>1</v>
      </c>
      <c r="I9" s="30" t="n">
        <v>7.5</v>
      </c>
      <c r="J9" s="22" t="n"/>
      <c r="K9" s="19" t="n"/>
      <c r="L9" s="19" t="n"/>
      <c r="M9" s="23">
        <f>IF(I9&lt;&gt;"",SUM(I6:I9),"")</f>
        <v/>
      </c>
      <c r="N9" s="24">
        <f>IF(I9&lt;&gt;"",I9-$K$4,"")</f>
        <v/>
      </c>
      <c r="O9" s="14" t="n"/>
    </row>
    <row r="10" ht="18" customHeight="1">
      <c r="A10" s="25" t="n">
        <v>5</v>
      </c>
      <c r="B10" s="26" t="n">
        <v>46086</v>
      </c>
      <c r="C10" s="27" t="inlineStr">
        <is>
          <t>Gio</t>
        </is>
      </c>
      <c r="D10" s="14" t="inlineStr">
        <is>
          <t>Progetto Omega</t>
        </is>
      </c>
      <c r="E10" s="18" t="inlineStr">
        <is>
          <t>Riunione</t>
        </is>
      </c>
      <c r="F10" s="19" t="inlineStr">
        <is>
          <t>09:00</t>
        </is>
      </c>
      <c r="G10" s="19" t="inlineStr">
        <is>
          <t>17:00</t>
        </is>
      </c>
      <c r="H10" s="20" t="n">
        <v>1</v>
      </c>
      <c r="I10" s="30" t="n">
        <v>7</v>
      </c>
      <c r="J10" s="28" t="n"/>
      <c r="K10" s="19" t="n"/>
      <c r="L10" s="19" t="n"/>
      <c r="M10" s="23">
        <f>IF(I10&lt;&gt;"",SUM(I6:I10),"")</f>
        <v/>
      </c>
      <c r="N10" s="29">
        <f>IF(I10&lt;&gt;"",I10-$K$4,"")</f>
        <v/>
      </c>
      <c r="O10" s="14" t="n"/>
    </row>
    <row r="11" ht="18" customHeight="1">
      <c r="A11" s="15" t="n">
        <v>6</v>
      </c>
      <c r="B11" s="16" t="n">
        <v>46087</v>
      </c>
      <c r="C11" s="17" t="inlineStr">
        <is>
          <t>Ven</t>
        </is>
      </c>
      <c r="D11" s="14" t="inlineStr">
        <is>
          <t>Progetto Omega</t>
        </is>
      </c>
      <c r="E11" s="18" t="inlineStr">
        <is>
          <t>Sviluppo</t>
        </is>
      </c>
      <c r="F11" s="19" t="inlineStr">
        <is>
          <t>09:00</t>
        </is>
      </c>
      <c r="G11" s="19" t="inlineStr">
        <is>
          <t>17:30</t>
        </is>
      </c>
      <c r="H11" s="20" t="n">
        <v>1</v>
      </c>
      <c r="I11" s="30" t="n">
        <v>7.5</v>
      </c>
      <c r="J11" s="22" t="n"/>
      <c r="K11" s="19" t="n"/>
      <c r="L11" s="19" t="n"/>
      <c r="M11" s="23">
        <f>IF(I11&lt;&gt;"",SUM(I6:I11),"")</f>
        <v/>
      </c>
      <c r="N11" s="24">
        <f>IF(I11&lt;&gt;"",I11-$K$4,"")</f>
        <v/>
      </c>
      <c r="O11" s="14" t="n"/>
    </row>
    <row r="12" ht="18" customHeight="1">
      <c r="A12" s="10" t="n">
        <v>7</v>
      </c>
      <c r="B12" s="11" t="n">
        <v>46088</v>
      </c>
      <c r="C12" s="12" t="inlineStr">
        <is>
          <t>Sab</t>
        </is>
      </c>
      <c r="D12" s="13" t="n"/>
      <c r="E12" s="13" t="n"/>
      <c r="F12" s="13" t="n"/>
      <c r="G12" s="13" t="n"/>
      <c r="H12" s="13" t="n"/>
      <c r="I12" s="13" t="n"/>
      <c r="J12" s="13" t="n"/>
      <c r="K12" s="13" t="n"/>
      <c r="L12" s="13" t="n"/>
      <c r="M12" s="13" t="n"/>
      <c r="N12" s="13" t="n"/>
      <c r="O12" s="14" t="n"/>
    </row>
    <row r="13" ht="18" customHeight="1">
      <c r="A13" s="10" t="n">
        <v>8</v>
      </c>
      <c r="B13" s="11" t="n">
        <v>46089</v>
      </c>
      <c r="C13" s="12" t="inlineStr">
        <is>
          <t>Dom</t>
        </is>
      </c>
      <c r="D13" s="13" t="n"/>
      <c r="E13" s="13" t="n"/>
      <c r="F13" s="13" t="n"/>
      <c r="G13" s="13" t="n"/>
      <c r="H13" s="13" t="n"/>
      <c r="I13" s="13" t="n"/>
      <c r="J13" s="13" t="n"/>
      <c r="K13" s="13" t="n"/>
      <c r="L13" s="13" t="n"/>
      <c r="M13" s="13" t="n"/>
      <c r="N13" s="13" t="n"/>
      <c r="O13" s="14" t="n"/>
    </row>
    <row r="14" ht="18" customHeight="1">
      <c r="A14" s="25" t="n">
        <v>9</v>
      </c>
      <c r="B14" s="26" t="n">
        <v>46090</v>
      </c>
      <c r="C14" s="27" t="inlineStr">
        <is>
          <t>Lun</t>
        </is>
      </c>
      <c r="D14" s="14" t="inlineStr">
        <is>
          <t>Progetto Alpha</t>
        </is>
      </c>
      <c r="E14" s="18" t="inlineStr">
        <is>
          <t>Sviluppo</t>
        </is>
      </c>
      <c r="F14" s="19" t="inlineStr">
        <is>
          <t>08:00</t>
        </is>
      </c>
      <c r="G14" s="19" t="inlineStr">
        <is>
          <t>17:30</t>
        </is>
      </c>
      <c r="H14" s="20" t="n">
        <v>1</v>
      </c>
      <c r="I14" s="21" t="n">
        <v>8.5</v>
      </c>
      <c r="J14" s="30" t="n">
        <v>0.5</v>
      </c>
      <c r="K14" s="19" t="n"/>
      <c r="L14" s="19" t="n"/>
      <c r="M14" s="23">
        <f>IF(I14&lt;&gt;"",SUM(I6:I14),"")</f>
        <v/>
      </c>
      <c r="N14" s="29">
        <f>IF(I14&lt;&gt;"",I14-$K$4,"")</f>
        <v/>
      </c>
      <c r="O14" s="14" t="n"/>
    </row>
    <row r="15" ht="18" customHeight="1">
      <c r="A15" s="15" t="n">
        <v>10</v>
      </c>
      <c r="B15" s="16" t="n">
        <v>46091</v>
      </c>
      <c r="C15" s="17" t="inlineStr">
        <is>
          <t>Mar</t>
        </is>
      </c>
      <c r="D15" s="14" t="inlineStr">
        <is>
          <t>Progetto Alpha</t>
        </is>
      </c>
      <c r="E15" s="18" t="inlineStr">
        <is>
          <t>Test</t>
        </is>
      </c>
      <c r="F15" s="19" t="inlineStr">
        <is>
          <t>08:00</t>
        </is>
      </c>
      <c r="G15" s="19" t="inlineStr">
        <is>
          <t>17:30</t>
        </is>
      </c>
      <c r="H15" s="20" t="n">
        <v>1</v>
      </c>
      <c r="I15" s="21" t="n">
        <v>8.5</v>
      </c>
      <c r="J15" s="30" t="n">
        <v>0.5</v>
      </c>
      <c r="K15" s="19" t="n"/>
      <c r="L15" s="19" t="n"/>
      <c r="M15" s="23">
        <f>IF(I15&lt;&gt;"",SUM(I6:I15),"")</f>
        <v/>
      </c>
      <c r="N15" s="24">
        <f>IF(I15&lt;&gt;"",I15-$K$4,"")</f>
        <v/>
      </c>
      <c r="O15" s="14" t="n"/>
    </row>
    <row r="16" ht="18" customHeight="1">
      <c r="A16" s="25" t="n">
        <v>11</v>
      </c>
      <c r="B16" s="26" t="n">
        <v>46092</v>
      </c>
      <c r="C16" s="27" t="inlineStr">
        <is>
          <t>Mer</t>
        </is>
      </c>
      <c r="D16" s="14" t="inlineStr">
        <is>
          <t>Progetto Gamma</t>
        </is>
      </c>
      <c r="E16" s="18" t="inlineStr">
        <is>
          <t>Supporto</t>
        </is>
      </c>
      <c r="F16" s="19" t="inlineStr">
        <is>
          <t>08:00</t>
        </is>
      </c>
      <c r="G16" s="19" t="inlineStr">
        <is>
          <t>18:00</t>
        </is>
      </c>
      <c r="H16" s="20" t="n">
        <v>1</v>
      </c>
      <c r="I16" s="21" t="n">
        <v>9</v>
      </c>
      <c r="J16" s="30" t="n">
        <v>1</v>
      </c>
      <c r="K16" s="19" t="n"/>
      <c r="L16" s="19" t="n"/>
      <c r="M16" s="23">
        <f>IF(I16&lt;&gt;"",SUM(I6:I16),"")</f>
        <v/>
      </c>
      <c r="N16" s="29">
        <f>IF(I16&lt;&gt;"",I16-$K$4,"")</f>
        <v/>
      </c>
      <c r="O16" s="14" t="n"/>
    </row>
    <row r="17" ht="18" customHeight="1">
      <c r="A17" s="15" t="n">
        <v>12</v>
      </c>
      <c r="B17" s="16" t="n">
        <v>46093</v>
      </c>
      <c r="C17" s="17" t="inlineStr">
        <is>
          <t>Gio</t>
        </is>
      </c>
      <c r="D17" s="14" t="inlineStr">
        <is>
          <t>Progetto Omega</t>
        </is>
      </c>
      <c r="E17" s="18" t="inlineStr">
        <is>
          <t>Sviluppo</t>
        </is>
      </c>
      <c r="F17" s="19" t="inlineStr">
        <is>
          <t>09:00</t>
        </is>
      </c>
      <c r="G17" s="19" t="inlineStr">
        <is>
          <t>18:30</t>
        </is>
      </c>
      <c r="H17" s="20" t="n">
        <v>1</v>
      </c>
      <c r="I17" s="21" t="n">
        <v>8.5</v>
      </c>
      <c r="J17" s="30" t="n">
        <v>0.5</v>
      </c>
      <c r="K17" s="19" t="n"/>
      <c r="L17" s="19" t="n"/>
      <c r="M17" s="23">
        <f>IF(I17&lt;&gt;"",SUM(I6:I17),"")</f>
        <v/>
      </c>
      <c r="N17" s="24">
        <f>IF(I17&lt;&gt;"",I17-$K$4,"")</f>
        <v/>
      </c>
      <c r="O17" s="14" t="n"/>
    </row>
    <row r="18" ht="18" customHeight="1">
      <c r="A18" s="25" t="n">
        <v>13</v>
      </c>
      <c r="B18" s="26" t="n">
        <v>46094</v>
      </c>
      <c r="C18" s="27" t="inlineStr">
        <is>
          <t>Ven</t>
        </is>
      </c>
      <c r="D18" s="14" t="inlineStr">
        <is>
          <t>Progetto Beta</t>
        </is>
      </c>
      <c r="E18" s="18" t="inlineStr">
        <is>
          <t>Revisione</t>
        </is>
      </c>
      <c r="F18" s="19" t="inlineStr">
        <is>
          <t>08:00</t>
        </is>
      </c>
      <c r="G18" s="19" t="inlineStr">
        <is>
          <t>18:00</t>
        </is>
      </c>
      <c r="H18" s="20" t="n">
        <v>1</v>
      </c>
      <c r="I18" s="21" t="n">
        <v>9</v>
      </c>
      <c r="J18" s="30" t="n">
        <v>1</v>
      </c>
      <c r="K18" s="19" t="n"/>
      <c r="L18" s="19" t="n"/>
      <c r="M18" s="23">
        <f>IF(I18&lt;&gt;"",SUM(I6:I18),"")</f>
        <v/>
      </c>
      <c r="N18" s="29">
        <f>IF(I18&lt;&gt;"",I18-$K$4,"")</f>
        <v/>
      </c>
      <c r="O18" s="14" t="n"/>
    </row>
    <row r="19" ht="18" customHeight="1">
      <c r="A19" s="10" t="n">
        <v>14</v>
      </c>
      <c r="B19" s="11" t="n">
        <v>46095</v>
      </c>
      <c r="C19" s="12" t="inlineStr">
        <is>
          <t>Sab</t>
        </is>
      </c>
      <c r="D19" s="13" t="n"/>
      <c r="E19" s="13" t="n"/>
      <c r="F19" s="13" t="n"/>
      <c r="G19" s="13" t="n"/>
      <c r="H19" s="13" t="n"/>
      <c r="I19" s="13" t="n"/>
      <c r="J19" s="13" t="n"/>
      <c r="K19" s="13" t="n"/>
      <c r="L19" s="13" t="n"/>
      <c r="M19" s="13" t="n"/>
      <c r="N19" s="13" t="n"/>
      <c r="O19" s="14" t="n"/>
    </row>
    <row r="20" ht="18" customHeight="1">
      <c r="A20" s="10" t="n">
        <v>15</v>
      </c>
      <c r="B20" s="11" t="n">
        <v>46096</v>
      </c>
      <c r="C20" s="12" t="inlineStr">
        <is>
          <t>Dom</t>
        </is>
      </c>
      <c r="D20" s="13" t="n"/>
      <c r="E20" s="13" t="n"/>
      <c r="F20" s="13" t="n"/>
      <c r="G20" s="13" t="n"/>
      <c r="H20" s="13" t="n"/>
      <c r="I20" s="13" t="n"/>
      <c r="J20" s="13" t="n"/>
      <c r="K20" s="13" t="n"/>
      <c r="L20" s="13" t="n"/>
      <c r="M20" s="13" t="n"/>
      <c r="N20" s="13" t="n"/>
      <c r="O20" s="14" t="n"/>
    </row>
    <row r="21" ht="18" customHeight="1">
      <c r="A21" s="15" t="n">
        <v>16</v>
      </c>
      <c r="B21" s="16" t="n">
        <v>46097</v>
      </c>
      <c r="C21" s="17" t="inlineStr">
        <is>
          <t>Lun</t>
        </is>
      </c>
      <c r="D21" s="19" t="n"/>
      <c r="E21" s="19" t="n"/>
      <c r="F21" s="19" t="n"/>
      <c r="G21" s="19" t="n"/>
      <c r="H21" s="19" t="n"/>
      <c r="I21" s="19" t="n"/>
      <c r="J21" s="19" t="n"/>
      <c r="K21" s="19" t="n"/>
      <c r="L21" s="19" t="n"/>
      <c r="M21" s="23">
        <f>IF(I21&lt;&gt;"",SUM(I6:I21),"")</f>
        <v/>
      </c>
      <c r="N21" s="24">
        <f>IF(I21&lt;&gt;"",I21-$K$4,"")</f>
        <v/>
      </c>
      <c r="O21" s="14" t="n"/>
    </row>
    <row r="22" ht="18" customHeight="1">
      <c r="A22" s="25" t="n">
        <v>17</v>
      </c>
      <c r="B22" s="26" t="n">
        <v>46098</v>
      </c>
      <c r="C22" s="27" t="inlineStr">
        <is>
          <t>Mar</t>
        </is>
      </c>
      <c r="D22" s="19" t="n"/>
      <c r="E22" s="19" t="n"/>
      <c r="F22" s="19" t="n"/>
      <c r="G22" s="19" t="n"/>
      <c r="H22" s="19" t="n"/>
      <c r="I22" s="19" t="n"/>
      <c r="J22" s="19" t="n"/>
      <c r="K22" s="19" t="n"/>
      <c r="L22" s="19" t="n"/>
      <c r="M22" s="23">
        <f>IF(I22&lt;&gt;"",SUM(I6:I22),"")</f>
        <v/>
      </c>
      <c r="N22" s="29">
        <f>IF(I22&lt;&gt;"",I22-$K$4,"")</f>
        <v/>
      </c>
      <c r="O22" s="14" t="n"/>
    </row>
    <row r="23" ht="18" customHeight="1">
      <c r="A23" s="15" t="n">
        <v>18</v>
      </c>
      <c r="B23" s="16" t="n">
        <v>46099</v>
      </c>
      <c r="C23" s="17" t="inlineStr">
        <is>
          <t>Mer</t>
        </is>
      </c>
      <c r="D23" s="19" t="n"/>
      <c r="E23" s="19" t="n"/>
      <c r="F23" s="19" t="n"/>
      <c r="G23" s="19" t="n"/>
      <c r="H23" s="19" t="n"/>
      <c r="I23" s="19" t="n"/>
      <c r="J23" s="19" t="n"/>
      <c r="K23" s="19" t="n"/>
      <c r="L23" s="19" t="n"/>
      <c r="M23" s="23">
        <f>IF(I23&lt;&gt;"",SUM(I6:I23),"")</f>
        <v/>
      </c>
      <c r="N23" s="24">
        <f>IF(I23&lt;&gt;"",I23-$K$4,"")</f>
        <v/>
      </c>
      <c r="O23" s="14" t="n"/>
    </row>
    <row r="24" ht="18" customHeight="1">
      <c r="A24" s="25" t="n">
        <v>19</v>
      </c>
      <c r="B24" s="26" t="n">
        <v>46100</v>
      </c>
      <c r="C24" s="27" t="inlineStr">
        <is>
          <t>Gio</t>
        </is>
      </c>
      <c r="D24" s="19" t="n"/>
      <c r="E24" s="19" t="n"/>
      <c r="F24" s="19" t="n"/>
      <c r="G24" s="19" t="n"/>
      <c r="H24" s="19" t="n"/>
      <c r="I24" s="19" t="n"/>
      <c r="J24" s="19" t="n"/>
      <c r="K24" s="19" t="n"/>
      <c r="L24" s="19" t="n"/>
      <c r="M24" s="23">
        <f>IF(I24&lt;&gt;"",SUM(I6:I24),"")</f>
        <v/>
      </c>
      <c r="N24" s="29">
        <f>IF(I24&lt;&gt;"",I24-$K$4,"")</f>
        <v/>
      </c>
      <c r="O24" s="14" t="n"/>
    </row>
    <row r="25" ht="18" customHeight="1">
      <c r="A25" s="15" t="n">
        <v>20</v>
      </c>
      <c r="B25" s="16" t="n">
        <v>46101</v>
      </c>
      <c r="C25" s="17" t="inlineStr">
        <is>
          <t>Ven</t>
        </is>
      </c>
      <c r="D25" s="19" t="n"/>
      <c r="E25" s="19" t="n"/>
      <c r="F25" s="19" t="n"/>
      <c r="G25" s="19" t="n"/>
      <c r="H25" s="19" t="n"/>
      <c r="I25" s="19" t="n"/>
      <c r="J25" s="19" t="n"/>
      <c r="K25" s="19" t="n"/>
      <c r="L25" s="19" t="n"/>
      <c r="M25" s="23">
        <f>IF(I25&lt;&gt;"",SUM(I6:I25),"")</f>
        <v/>
      </c>
      <c r="N25" s="24">
        <f>IF(I25&lt;&gt;"",I25-$K$4,"")</f>
        <v/>
      </c>
      <c r="O25" s="14" t="n"/>
    </row>
    <row r="26" ht="18" customHeight="1">
      <c r="A26" s="10" t="n">
        <v>21</v>
      </c>
      <c r="B26" s="11" t="n">
        <v>46102</v>
      </c>
      <c r="C26" s="12" t="inlineStr">
        <is>
          <t>Sab</t>
        </is>
      </c>
      <c r="D26" s="13" t="n"/>
      <c r="E26" s="13" t="n"/>
      <c r="F26" s="13" t="n"/>
      <c r="G26" s="13" t="n"/>
      <c r="H26" s="13" t="n"/>
      <c r="I26" s="13" t="n"/>
      <c r="J26" s="13" t="n"/>
      <c r="K26" s="13" t="n"/>
      <c r="L26" s="13" t="n"/>
      <c r="M26" s="13" t="n"/>
      <c r="N26" s="13" t="n"/>
      <c r="O26" s="14" t="n"/>
    </row>
    <row r="27" ht="18" customHeight="1">
      <c r="A27" s="10" t="n">
        <v>22</v>
      </c>
      <c r="B27" s="11" t="n">
        <v>46103</v>
      </c>
      <c r="C27" s="12" t="inlineStr">
        <is>
          <t>Dom</t>
        </is>
      </c>
      <c r="D27" s="13" t="n"/>
      <c r="E27" s="13" t="n"/>
      <c r="F27" s="13" t="n"/>
      <c r="G27" s="13" t="n"/>
      <c r="H27" s="13" t="n"/>
      <c r="I27" s="13" t="n"/>
      <c r="J27" s="13" t="n"/>
      <c r="K27" s="13" t="n"/>
      <c r="L27" s="13" t="n"/>
      <c r="M27" s="13" t="n"/>
      <c r="N27" s="13" t="n"/>
      <c r="O27" s="14" t="n"/>
    </row>
    <row r="28" ht="18" customHeight="1">
      <c r="A28" s="25" t="n">
        <v>23</v>
      </c>
      <c r="B28" s="26" t="n">
        <v>46104</v>
      </c>
      <c r="C28" s="27" t="inlineStr">
        <is>
          <t>Lun</t>
        </is>
      </c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23">
        <f>IF(I28&lt;&gt;"",SUM(I6:I28),"")</f>
        <v/>
      </c>
      <c r="N28" s="29">
        <f>IF(I28&lt;&gt;"",I28-$K$4,"")</f>
        <v/>
      </c>
      <c r="O28" s="14" t="n"/>
    </row>
    <row r="29" ht="18" customHeight="1">
      <c r="A29" s="15" t="n">
        <v>24</v>
      </c>
      <c r="B29" s="16" t="n">
        <v>46105</v>
      </c>
      <c r="C29" s="17" t="inlineStr">
        <is>
          <t>Mar</t>
        </is>
      </c>
      <c r="D29" s="19" t="n"/>
      <c r="E29" s="19" t="n"/>
      <c r="F29" s="19" t="n"/>
      <c r="G29" s="19" t="n"/>
      <c r="H29" s="19" t="n"/>
      <c r="I29" s="19" t="n"/>
      <c r="J29" s="19" t="n"/>
      <c r="K29" s="19" t="n"/>
      <c r="L29" s="19" t="n"/>
      <c r="M29" s="23">
        <f>IF(I29&lt;&gt;"",SUM(I6:I29),"")</f>
        <v/>
      </c>
      <c r="N29" s="24">
        <f>IF(I29&lt;&gt;"",I29-$K$4,"")</f>
        <v/>
      </c>
      <c r="O29" s="14" t="n"/>
    </row>
    <row r="30" ht="18" customHeight="1">
      <c r="A30" s="25" t="n">
        <v>25</v>
      </c>
      <c r="B30" s="26" t="n">
        <v>46106</v>
      </c>
      <c r="C30" s="27" t="inlineStr">
        <is>
          <t>Mer</t>
        </is>
      </c>
      <c r="D30" s="19" t="n"/>
      <c r="E30" s="19" t="n"/>
      <c r="F30" s="19" t="n"/>
      <c r="G30" s="19" t="n"/>
      <c r="H30" s="19" t="n"/>
      <c r="I30" s="19" t="n"/>
      <c r="J30" s="19" t="n"/>
      <c r="K30" s="19" t="n"/>
      <c r="L30" s="19" t="n"/>
      <c r="M30" s="23">
        <f>IF(I30&lt;&gt;"",SUM(I6:I30),"")</f>
        <v/>
      </c>
      <c r="N30" s="29">
        <f>IF(I30&lt;&gt;"",I30-$K$4,"")</f>
        <v/>
      </c>
      <c r="O30" s="14" t="n"/>
    </row>
    <row r="31" ht="18" customHeight="1">
      <c r="A31" s="15" t="n">
        <v>26</v>
      </c>
      <c r="B31" s="16" t="n">
        <v>46107</v>
      </c>
      <c r="C31" s="17" t="inlineStr">
        <is>
          <t>Gio</t>
        </is>
      </c>
      <c r="D31" s="19" t="n"/>
      <c r="E31" s="19" t="n"/>
      <c r="F31" s="19" t="n"/>
      <c r="G31" s="19" t="n"/>
      <c r="H31" s="19" t="n"/>
      <c r="I31" s="19" t="n"/>
      <c r="J31" s="19" t="n"/>
      <c r="K31" s="19" t="n"/>
      <c r="L31" s="19" t="n"/>
      <c r="M31" s="23">
        <f>IF(I31&lt;&gt;"",SUM(I6:I31),"")</f>
        <v/>
      </c>
      <c r="N31" s="24">
        <f>IF(I31&lt;&gt;"",I31-$K$4,"")</f>
        <v/>
      </c>
      <c r="O31" s="14" t="n"/>
    </row>
    <row r="32" ht="18" customHeight="1">
      <c r="A32" s="25" t="n">
        <v>27</v>
      </c>
      <c r="B32" s="26" t="n">
        <v>46108</v>
      </c>
      <c r="C32" s="27" t="inlineStr">
        <is>
          <t>Ven</t>
        </is>
      </c>
      <c r="D32" s="19" t="n"/>
      <c r="E32" s="19" t="n"/>
      <c r="F32" s="19" t="n"/>
      <c r="G32" s="19" t="n"/>
      <c r="H32" s="19" t="n"/>
      <c r="I32" s="19" t="n"/>
      <c r="J32" s="19" t="n"/>
      <c r="K32" s="19" t="n"/>
      <c r="L32" s="19" t="n"/>
      <c r="M32" s="23">
        <f>IF(I32&lt;&gt;"",SUM(I6:I32),"")</f>
        <v/>
      </c>
      <c r="N32" s="29">
        <f>IF(I32&lt;&gt;"",I32-$K$4,"")</f>
        <v/>
      </c>
      <c r="O32" s="14" t="n"/>
    </row>
    <row r="33" ht="18" customHeight="1">
      <c r="A33" s="10" t="n">
        <v>28</v>
      </c>
      <c r="B33" s="11" t="n">
        <v>46109</v>
      </c>
      <c r="C33" s="12" t="inlineStr">
        <is>
          <t>Sab</t>
        </is>
      </c>
      <c r="D33" s="13" t="n"/>
      <c r="E33" s="13" t="n"/>
      <c r="F33" s="13" t="n"/>
      <c r="G33" s="13" t="n"/>
      <c r="H33" s="13" t="n"/>
      <c r="I33" s="13" t="n"/>
      <c r="J33" s="13" t="n"/>
      <c r="K33" s="13" t="n"/>
      <c r="L33" s="13" t="n"/>
      <c r="M33" s="13" t="n"/>
      <c r="N33" s="13" t="n"/>
      <c r="O33" s="14" t="n"/>
    </row>
    <row r="34" ht="18" customHeight="1">
      <c r="A34" s="10" t="n">
        <v>29</v>
      </c>
      <c r="B34" s="11" t="n">
        <v>46110</v>
      </c>
      <c r="C34" s="12" t="inlineStr">
        <is>
          <t>Dom</t>
        </is>
      </c>
      <c r="D34" s="13" t="n"/>
      <c r="E34" s="13" t="n"/>
      <c r="F34" s="13" t="n"/>
      <c r="G34" s="13" t="n"/>
      <c r="H34" s="13" t="n"/>
      <c r="I34" s="13" t="n"/>
      <c r="J34" s="13" t="n"/>
      <c r="K34" s="13" t="n"/>
      <c r="L34" s="13" t="n"/>
      <c r="M34" s="13" t="n"/>
      <c r="N34" s="13" t="n"/>
      <c r="O34" s="14" t="n"/>
    </row>
    <row r="35" ht="18" customHeight="1">
      <c r="A35" s="15" t="n">
        <v>30</v>
      </c>
      <c r="B35" s="16" t="n">
        <v>46111</v>
      </c>
      <c r="C35" s="17" t="inlineStr">
        <is>
          <t>Lun</t>
        </is>
      </c>
      <c r="D35" s="19" t="n"/>
      <c r="E35" s="19" t="n"/>
      <c r="F35" s="19" t="n"/>
      <c r="G35" s="19" t="n"/>
      <c r="H35" s="19" t="n"/>
      <c r="I35" s="19" t="n"/>
      <c r="J35" s="19" t="n"/>
      <c r="K35" s="19" t="n"/>
      <c r="L35" s="19" t="n"/>
      <c r="M35" s="23">
        <f>IF(I35&lt;&gt;"",SUM(I6:I35),"")</f>
        <v/>
      </c>
      <c r="N35" s="24">
        <f>IF(I35&lt;&gt;"",I35-$K$4,"")</f>
        <v/>
      </c>
      <c r="O35" s="14" t="n"/>
    </row>
    <row r="36" ht="18" customHeight="1">
      <c r="A36" s="25" t="n">
        <v>31</v>
      </c>
      <c r="B36" s="26" t="n">
        <v>46112</v>
      </c>
      <c r="C36" s="27" t="inlineStr">
        <is>
          <t>Mar</t>
        </is>
      </c>
      <c r="D36" s="19" t="n"/>
      <c r="E36" s="19" t="n"/>
      <c r="F36" s="19" t="n"/>
      <c r="G36" s="19" t="n"/>
      <c r="H36" s="19" t="n"/>
      <c r="I36" s="19" t="n"/>
      <c r="J36" s="19" t="n"/>
      <c r="K36" s="19" t="n"/>
      <c r="L36" s="19" t="n"/>
      <c r="M36" s="23">
        <f>IF(I36&lt;&gt;"",SUM(I6:I36),"")</f>
        <v/>
      </c>
      <c r="N36" s="29">
        <f>IF(I36&lt;&gt;"",I36-$K$4,"")</f>
        <v/>
      </c>
      <c r="O36" s="14" t="n"/>
    </row>
    <row r="37" ht="22" customHeight="1">
      <c r="A37" s="9" t="inlineStr">
        <is>
          <t>TOTALI</t>
        </is>
      </c>
      <c r="F37" s="9" t="inlineStr">
        <is>
          <t>TOTALI ▼</t>
        </is>
      </c>
      <c r="G37" s="9" t="n"/>
      <c r="H37" s="31">
        <f>SUM(H6:H36)</f>
        <v/>
      </c>
      <c r="I37" s="31">
        <f>SUM(I6:I36)</f>
        <v/>
      </c>
      <c r="J37" s="31">
        <f>SUM(J6:J36)</f>
        <v/>
      </c>
      <c r="K37" s="31">
        <f>SUM(K6:K36)</f>
        <v/>
      </c>
      <c r="L37" s="9" t="n"/>
      <c r="M37" s="9" t="n"/>
      <c r="N37" s="9" t="n"/>
      <c r="O37" s="9" t="n"/>
    </row>
    <row r="39" ht="18" customHeight="1">
      <c r="A39" s="32" t="inlineStr">
        <is>
          <t>RIEPILOGO MENSILE</t>
        </is>
      </c>
    </row>
    <row r="40" ht="18" customHeight="1">
      <c r="I40" s="2" t="inlineStr">
        <is>
          <t>Ore lavorative del mese (gg lavorativi × 8h):</t>
        </is>
      </c>
      <c r="N40" s="33">
        <f>NETWORKDAYS(DATE(2026,3,1),DATE(2026,3,31))*$K$4</f>
        <v/>
      </c>
    </row>
    <row r="41" ht="18" customHeight="1">
      <c r="I41" s="2" t="inlineStr">
        <is>
          <t>Ore totali lavorate:</t>
        </is>
      </c>
      <c r="N41" s="33">
        <f>I37</f>
        <v/>
      </c>
    </row>
    <row r="42" ht="18" customHeight="1">
      <c r="I42" s="2" t="inlineStr">
        <is>
          <t>Ore di straordinario accumulate:</t>
        </is>
      </c>
      <c r="N42" s="33">
        <f>J37</f>
        <v/>
      </c>
    </row>
    <row r="43" ht="18" customHeight="1">
      <c r="I43" s="2" t="inlineStr">
        <is>
          <t>Ore di assenza:</t>
        </is>
      </c>
      <c r="N43" s="33">
        <f>K37</f>
        <v/>
      </c>
    </row>
    <row r="44" ht="18" customHeight="1">
      <c r="I44" s="2" t="inlineStr">
        <is>
          <t>Saldo monte ore:</t>
        </is>
      </c>
      <c r="N44" s="34">
        <f>I37-NETWORKDAYS(DATE(2026,3,1),DATE(2026,3,31))*$K$4</f>
        <v/>
      </c>
    </row>
  </sheetData>
  <mergeCells count="31">
    <mergeCell ref="A2:O2"/>
    <mergeCell ref="A3"/>
    <mergeCell ref="B3:C3"/>
    <mergeCell ref="D3"/>
    <mergeCell ref="E3:F3"/>
    <mergeCell ref="G3"/>
    <mergeCell ref="H3:I3"/>
    <mergeCell ref="J3"/>
    <mergeCell ref="K3:L3"/>
    <mergeCell ref="A4"/>
    <mergeCell ref="B4:C4"/>
    <mergeCell ref="D4"/>
    <mergeCell ref="E4:F4"/>
    <mergeCell ref="G4"/>
    <mergeCell ref="H4:I4"/>
    <mergeCell ref="J4"/>
    <mergeCell ref="K4:L4"/>
    <mergeCell ref="M3:N3"/>
    <mergeCell ref="M4:N4"/>
    <mergeCell ref="A37:E37"/>
    <mergeCell ref="A39:O39"/>
    <mergeCell ref="I40:M40"/>
    <mergeCell ref="N40:O40"/>
    <mergeCell ref="I41:M41"/>
    <mergeCell ref="N41:O41"/>
    <mergeCell ref="I42:M42"/>
    <mergeCell ref="N42:O42"/>
    <mergeCell ref="I43:M43"/>
    <mergeCell ref="N43:O43"/>
    <mergeCell ref="I44:M44"/>
    <mergeCell ref="N44:O44"/>
  </mergeCells>
  <conditionalFormatting sqref="I6:I36">
    <cfRule type="expression" priority="1" dxfId="0">
      <formula>AND(I6&lt;&gt;"",I6&gt;=$K$4)</formula>
    </cfRule>
    <cfRule type="expression" priority="2" dxfId="1">
      <formula>AND(I6&lt;&gt;"",I6&lt;$K$4)</formula>
    </cfRule>
  </conditionalFormatting>
  <conditionalFormatting sqref="N6:N36">
    <cfRule type="expression" priority="3" dxfId="2">
      <formula>AND(N6&lt;&gt;"",N6&gt;0)</formula>
    </cfRule>
    <cfRule type="expression" priority="4" dxfId="1">
      <formula>AND(N6&lt;&gt;"",N6&lt;0)</formula>
    </cfRule>
  </conditionalFormatting>
  <dataValidations count="3">
    <dataValidation sqref="L6:L36" showErrorMessage="1" showInputMessage="1" allowBlank="1" type="list">
      <formula1>",Ferie,Malattia,Permesso,Festività,ROL,Trasferta,Smart Working"</formula1>
    </dataValidation>
    <dataValidation sqref="D6:D36" showErrorMessage="1" showInputMessage="1" allowBlank="1" type="list">
      <formula1>"Progetto Alpha,Progetto Beta,Progetto Gamma,Progetto Delta,Progetto Omega,Attività Interna,Formazione,Amministrazione"</formula1>
    </dataValidation>
    <dataValidation sqref="E6:E36" showErrorMessage="1" showInputMessage="1" allowBlank="1" type="list">
      <formula1>"Sviluppo,Test,Analisi,Riunione,Documentazione,Supporto,Revisione,Pianificazione"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tabColor rgb="000F766E"/>
    <outlinePr summaryBelow="1" summaryRight="1"/>
    <pageSetUpPr/>
  </sheetPr>
  <dimension ref="A1:I1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  <col width="16" customWidth="1" min="9" max="9"/>
  </cols>
  <sheetData>
    <row r="1" ht="35" customHeight="1">
      <c r="A1" s="35" t="inlineStr">
        <is>
          <t>RIEPILOGO ORE PER PROGETTO</t>
        </is>
      </c>
    </row>
    <row r="2" ht="18" customHeight="1">
      <c r="A2" s="36" t="inlineStr">
        <is>
          <t>Periodo: Marzo 2026 | Aggiornato al: 16/03/2026</t>
        </is>
      </c>
    </row>
    <row r="3" ht="20" customHeight="1">
      <c r="A3" s="9" t="inlineStr">
        <is>
          <t>#</t>
        </is>
      </c>
      <c r="B3" s="9" t="inlineStr">
        <is>
          <t>Progetto</t>
        </is>
      </c>
      <c r="C3" s="9" t="inlineStr">
        <is>
          <t>Ore Pianificate</t>
        </is>
      </c>
      <c r="D3" s="9" t="inlineStr">
        <is>
          <t>Ore Lavorate</t>
        </is>
      </c>
      <c r="E3" s="9" t="inlineStr">
        <is>
          <t>Completamento %</t>
        </is>
      </c>
      <c r="F3" s="9" t="inlineStr">
        <is>
          <t>Ore Rimaste</t>
        </is>
      </c>
      <c r="G3" s="9" t="inlineStr">
        <is>
          <t>Ore Straord.</t>
        </is>
      </c>
      <c r="H3" s="9" t="inlineStr">
        <is>
          <t>Budget (€)</t>
        </is>
      </c>
      <c r="I3" s="9" t="inlineStr">
        <is>
          <t>Costo Effettivo (€)</t>
        </is>
      </c>
    </row>
    <row r="4" ht="18" customHeight="1">
      <c r="A4" s="17" t="n">
        <v>1</v>
      </c>
      <c r="B4" s="37" t="inlineStr">
        <is>
          <t>Progetto Alpha</t>
        </is>
      </c>
      <c r="C4" s="38" t="n">
        <v>46</v>
      </c>
      <c r="D4" s="38" t="n">
        <v>46</v>
      </c>
      <c r="E4" s="39">
        <f>D4/C4</f>
        <v/>
      </c>
      <c r="F4" s="38">
        <f>C4-D4</f>
        <v/>
      </c>
      <c r="G4" s="38" t="n">
        <v>3</v>
      </c>
      <c r="H4" s="40" t="n">
        <v>2070</v>
      </c>
      <c r="I4" s="40" t="n">
        <v>2205</v>
      </c>
    </row>
    <row r="5" ht="18" customHeight="1">
      <c r="A5" s="27" t="n">
        <v>2</v>
      </c>
      <c r="B5" s="41" t="inlineStr">
        <is>
          <t>Progetto Beta</t>
        </is>
      </c>
      <c r="C5" s="42" t="n">
        <v>69</v>
      </c>
      <c r="D5" s="42" t="n">
        <v>57</v>
      </c>
      <c r="E5" s="43">
        <f>D5/C5</f>
        <v/>
      </c>
      <c r="F5" s="42">
        <f>C5-D5</f>
        <v/>
      </c>
      <c r="G5" s="42" t="n">
        <v>4</v>
      </c>
      <c r="H5" s="44" t="n">
        <v>4485</v>
      </c>
      <c r="I5" s="44" t="n">
        <v>3965</v>
      </c>
    </row>
    <row r="6" ht="18" customHeight="1">
      <c r="A6" s="17" t="n">
        <v>3</v>
      </c>
      <c r="B6" s="37" t="inlineStr">
        <is>
          <t>Progetto Gamma</t>
        </is>
      </c>
      <c r="C6" s="38" t="n">
        <v>153</v>
      </c>
      <c r="D6" s="38" t="n">
        <v>117</v>
      </c>
      <c r="E6" s="39">
        <f>D6/C6</f>
        <v/>
      </c>
      <c r="F6" s="38">
        <f>C6-D6</f>
        <v/>
      </c>
      <c r="G6" s="38" t="n">
        <v>7</v>
      </c>
      <c r="H6" s="40" t="n">
        <v>6885</v>
      </c>
      <c r="I6" s="40" t="n">
        <v>5580</v>
      </c>
    </row>
    <row r="7" ht="18" customHeight="1">
      <c r="A7" s="27" t="n">
        <v>4</v>
      </c>
      <c r="B7" s="41" t="inlineStr">
        <is>
          <t>Progetto Delta</t>
        </is>
      </c>
      <c r="C7" s="42" t="n">
        <v>75</v>
      </c>
      <c r="D7" s="42" t="n">
        <v>58</v>
      </c>
      <c r="E7" s="43">
        <f>D7/C7</f>
        <v/>
      </c>
      <c r="F7" s="42">
        <f>C7-D7</f>
        <v/>
      </c>
      <c r="G7" s="42" t="n">
        <v>3</v>
      </c>
      <c r="H7" s="44" t="n">
        <v>3375</v>
      </c>
      <c r="I7" s="44" t="n">
        <v>2745</v>
      </c>
    </row>
    <row r="8" ht="18" customHeight="1">
      <c r="A8" s="17" t="n">
        <v>5</v>
      </c>
      <c r="B8" s="37" t="inlineStr">
        <is>
          <t>Progetto Omega</t>
        </is>
      </c>
      <c r="C8" s="38" t="n">
        <v>160</v>
      </c>
      <c r="D8" s="38" t="n">
        <v>119</v>
      </c>
      <c r="E8" s="39">
        <f>D8/C8</f>
        <v/>
      </c>
      <c r="F8" s="38">
        <f>C8-D8</f>
        <v/>
      </c>
      <c r="G8" s="38" t="n">
        <v>4</v>
      </c>
      <c r="H8" s="40" t="n">
        <v>9600</v>
      </c>
      <c r="I8" s="40" t="n">
        <v>7380</v>
      </c>
    </row>
    <row r="9" ht="18" customHeight="1">
      <c r="A9" s="27" t="n">
        <v>6</v>
      </c>
      <c r="B9" s="41" t="inlineStr">
        <is>
          <t>Attività Interna</t>
        </is>
      </c>
      <c r="C9" s="42" t="n">
        <v>44</v>
      </c>
      <c r="D9" s="42" t="n">
        <v>22</v>
      </c>
      <c r="E9" s="43">
        <f>D9/C9</f>
        <v/>
      </c>
      <c r="F9" s="42">
        <f>C9-D9</f>
        <v/>
      </c>
      <c r="G9" s="42" t="n">
        <v>2</v>
      </c>
      <c r="H9" s="44" t="n">
        <v>2420</v>
      </c>
      <c r="I9" s="44" t="n">
        <v>1320</v>
      </c>
    </row>
    <row r="10" ht="18" customHeight="1">
      <c r="A10" s="17" t="n">
        <v>7</v>
      </c>
      <c r="B10" s="37" t="inlineStr">
        <is>
          <t>Formazione</t>
        </is>
      </c>
      <c r="C10" s="38" t="n">
        <v>77</v>
      </c>
      <c r="D10" s="38" t="n">
        <v>39</v>
      </c>
      <c r="E10" s="39">
        <f>D10/C10</f>
        <v/>
      </c>
      <c r="F10" s="38">
        <f>C10-D10</f>
        <v/>
      </c>
      <c r="G10" s="38" t="n">
        <v>8</v>
      </c>
      <c r="H10" s="40" t="n">
        <v>4235</v>
      </c>
      <c r="I10" s="40" t="n">
        <v>2585</v>
      </c>
    </row>
    <row r="11" ht="18" customHeight="1">
      <c r="A11" s="27" t="n">
        <v>8</v>
      </c>
      <c r="B11" s="41" t="inlineStr">
        <is>
          <t>Amministrazione</t>
        </is>
      </c>
      <c r="C11" s="42" t="n">
        <v>125</v>
      </c>
      <c r="D11" s="42" t="n">
        <v>44</v>
      </c>
      <c r="E11" s="43">
        <f>D11/C11</f>
        <v/>
      </c>
      <c r="F11" s="42">
        <f>C11-D11</f>
        <v/>
      </c>
      <c r="G11" s="42" t="n">
        <v>10</v>
      </c>
      <c r="H11" s="44" t="n">
        <v>8125</v>
      </c>
      <c r="I11" s="44" t="n">
        <v>3510</v>
      </c>
    </row>
    <row r="12" ht="20" customHeight="1">
      <c r="A12" s="9" t="n"/>
      <c r="B12" s="9" t="n"/>
      <c r="C12" s="45">
        <f>SUM(C4:C11)</f>
        <v/>
      </c>
      <c r="D12" s="45">
        <f>SUM(D4:D11)</f>
        <v/>
      </c>
      <c r="E12" s="9" t="n"/>
      <c r="F12" s="9" t="n"/>
      <c r="G12" s="45">
        <f>SUM(G4:G11)</f>
        <v/>
      </c>
      <c r="H12" s="46">
        <f>SUM(H4:H11)</f>
        <v/>
      </c>
      <c r="I12" s="46">
        <f>SUM(I4:I11)</f>
        <v/>
      </c>
    </row>
  </sheetData>
  <mergeCells count="3">
    <mergeCell ref="A1:I1"/>
    <mergeCell ref="A2:I2"/>
    <mergeCell ref="A12:B12"/>
  </mergeCells>
  <conditionalFormatting sqref="E4:E11">
    <cfRule type="expression" priority="1" dxfId="0">
      <formula>E4&gt;=0.9</formula>
    </cfRule>
    <cfRule type="expression" priority="2" dxfId="2">
      <formula>AND(E4&gt;=0.6,E4&lt;0.9)</formula>
    </cfRule>
    <cfRule type="expression" priority="3" dxfId="1">
      <formula>E4&lt;0.6</formula>
    </cfRule>
  </conditionalFormatting>
  <conditionalFormatting sqref="I4:I11">
    <cfRule type="expression" priority="4" dxfId="1">
      <formula>I4&gt;H4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0F766E"/>
    <outlinePr summaryBelow="1" summaryRight="1"/>
    <pageSetUpPr/>
  </sheetPr>
  <dimension ref="A1:J24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13" customWidth="1" min="2" max="2"/>
    <col width="22" customWidth="1" min="3" max="3"/>
    <col width="20" customWidth="1" min="4" max="4"/>
    <col width="16" customWidth="1" min="5" max="5"/>
    <col width="12" customWidth="1" min="6" max="6"/>
    <col width="12" customWidth="1" min="7" max="7"/>
    <col width="12" customWidth="1" min="8" max="8"/>
    <col width="14" customWidth="1" min="9" max="9"/>
    <col width="16" customWidth="1" min="10" max="10"/>
  </cols>
  <sheetData>
    <row r="1" ht="35" customHeight="1">
      <c r="A1" s="35" t="inlineStr">
        <is>
          <t>REGISTRO DETTAGLIO ATTIVITÀ</t>
        </is>
      </c>
    </row>
    <row r="2" ht="18" customHeight="1">
      <c r="A2" s="36" t="inlineStr">
        <is>
          <t>Periodo: Marzo 2026 | Generato il: 16/03/2026</t>
        </is>
      </c>
    </row>
    <row r="3" ht="20" customHeight="1">
      <c r="A3" s="9" t="inlineStr">
        <is>
          <t>#</t>
        </is>
      </c>
      <c r="B3" s="9" t="inlineStr">
        <is>
          <t>Data</t>
        </is>
      </c>
      <c r="C3" s="9" t="inlineStr">
        <is>
          <t>Progetto</t>
        </is>
      </c>
      <c r="D3" s="9" t="inlineStr">
        <is>
          <t>Attività</t>
        </is>
      </c>
      <c r="E3" s="9" t="inlineStr">
        <is>
          <t>Responsabile</t>
        </is>
      </c>
      <c r="F3" s="9" t="inlineStr">
        <is>
          <t>Inizio</t>
        </is>
      </c>
      <c r="G3" s="9" t="inlineStr">
        <is>
          <t>Fine</t>
        </is>
      </c>
      <c r="H3" s="9" t="inlineStr">
        <is>
          <t>Ore</t>
        </is>
      </c>
      <c r="I3" s="9" t="inlineStr">
        <is>
          <t>Stato</t>
        </is>
      </c>
      <c r="J3" s="9" t="inlineStr">
        <is>
          <t>Commento</t>
        </is>
      </c>
    </row>
    <row r="4" ht="16" customHeight="1">
      <c r="A4" s="15" t="n">
        <v>1</v>
      </c>
      <c r="B4" s="47" t="n">
        <v>46083</v>
      </c>
      <c r="C4" s="48" t="inlineStr">
        <is>
          <t>Progetto Beta</t>
        </is>
      </c>
      <c r="D4" s="15" t="inlineStr">
        <is>
          <t>Test</t>
        </is>
      </c>
      <c r="E4" s="15" t="inlineStr">
        <is>
          <t>C. Esposito</t>
        </is>
      </c>
      <c r="F4" s="15" t="inlineStr">
        <is>
          <t>08:00</t>
        </is>
      </c>
      <c r="G4" s="15" t="inlineStr">
        <is>
          <t>11:30</t>
        </is>
      </c>
      <c r="H4" s="49" t="n">
        <v>3.5</v>
      </c>
      <c r="I4" s="50" t="inlineStr">
        <is>
          <t>Da iniziare</t>
        </is>
      </c>
      <c r="J4" s="48" t="inlineStr"/>
    </row>
    <row r="5" ht="16" customHeight="1">
      <c r="A5" s="25" t="n">
        <v>2</v>
      </c>
      <c r="B5" s="51" t="n">
        <v>46083</v>
      </c>
      <c r="C5" s="52" t="inlineStr">
        <is>
          <t>Progetto Beta</t>
        </is>
      </c>
      <c r="D5" s="25" t="inlineStr">
        <is>
          <t>Supporto</t>
        </is>
      </c>
      <c r="E5" s="25" t="inlineStr">
        <is>
          <t>G. Verdi</t>
        </is>
      </c>
      <c r="F5" s="25" t="inlineStr">
        <is>
          <t>14:00</t>
        </is>
      </c>
      <c r="G5" s="25" t="inlineStr">
        <is>
          <t>15:30</t>
        </is>
      </c>
      <c r="H5" s="53" t="n">
        <v>1.5</v>
      </c>
      <c r="I5" s="54" t="inlineStr">
        <is>
          <t>Sospeso</t>
        </is>
      </c>
      <c r="J5" s="52" t="inlineStr"/>
    </row>
    <row r="6" ht="16" customHeight="1">
      <c r="A6" s="15" t="n">
        <v>3</v>
      </c>
      <c r="B6" s="47" t="n">
        <v>46084</v>
      </c>
      <c r="C6" s="48" t="inlineStr">
        <is>
          <t>Progetto Delta</t>
        </is>
      </c>
      <c r="D6" s="15" t="inlineStr">
        <is>
          <t>Sviluppo</t>
        </is>
      </c>
      <c r="E6" s="15" t="inlineStr">
        <is>
          <t>L. Bianchi</t>
        </is>
      </c>
      <c r="F6" s="15" t="inlineStr">
        <is>
          <t>10:00</t>
        </is>
      </c>
      <c r="G6" s="15" t="inlineStr">
        <is>
          <t>11:00</t>
        </is>
      </c>
      <c r="H6" s="49" t="n">
        <v>1</v>
      </c>
      <c r="I6" s="55" t="inlineStr">
        <is>
          <t>Completato</t>
        </is>
      </c>
      <c r="J6" s="48" t="inlineStr"/>
    </row>
    <row r="7" ht="16" customHeight="1">
      <c r="A7" s="25" t="n">
        <v>4</v>
      </c>
      <c r="B7" s="51" t="n">
        <v>46084</v>
      </c>
      <c r="C7" s="52" t="inlineStr">
        <is>
          <t>Attività Interna</t>
        </is>
      </c>
      <c r="D7" s="25" t="inlineStr">
        <is>
          <t>Riunione</t>
        </is>
      </c>
      <c r="E7" s="25" t="inlineStr">
        <is>
          <t>A. Ferrari</t>
        </is>
      </c>
      <c r="F7" s="25" t="inlineStr">
        <is>
          <t>14:00</t>
        </is>
      </c>
      <c r="G7" s="25" t="inlineStr">
        <is>
          <t>16:30</t>
        </is>
      </c>
      <c r="H7" s="53" t="n">
        <v>2.5</v>
      </c>
      <c r="I7" s="50" t="inlineStr">
        <is>
          <t>Da iniziare</t>
        </is>
      </c>
      <c r="J7" s="52" t="inlineStr"/>
    </row>
    <row r="8" ht="16" customHeight="1">
      <c r="A8" s="15" t="n">
        <v>5</v>
      </c>
      <c r="B8" s="47" t="n">
        <v>46084</v>
      </c>
      <c r="C8" s="48" t="inlineStr">
        <is>
          <t>Progetto Omega</t>
        </is>
      </c>
      <c r="D8" s="15" t="inlineStr">
        <is>
          <t>Riunione</t>
        </is>
      </c>
      <c r="E8" s="15" t="inlineStr">
        <is>
          <t>A. Ferrari</t>
        </is>
      </c>
      <c r="F8" s="15" t="inlineStr">
        <is>
          <t>11:00</t>
        </is>
      </c>
      <c r="G8" s="15" t="inlineStr">
        <is>
          <t>13:30</t>
        </is>
      </c>
      <c r="H8" s="49" t="n">
        <v>2.5</v>
      </c>
      <c r="I8" s="55" t="inlineStr">
        <is>
          <t>Completato</t>
        </is>
      </c>
      <c r="J8" s="48" t="inlineStr"/>
    </row>
    <row r="9" ht="16" customHeight="1">
      <c r="A9" s="25" t="n">
        <v>6</v>
      </c>
      <c r="B9" s="51" t="n">
        <v>46085</v>
      </c>
      <c r="C9" s="52" t="inlineStr">
        <is>
          <t>Progetto Beta</t>
        </is>
      </c>
      <c r="D9" s="25" t="inlineStr">
        <is>
          <t>Documentazione</t>
        </is>
      </c>
      <c r="E9" s="25" t="inlineStr">
        <is>
          <t>G. Verdi</t>
        </is>
      </c>
      <c r="F9" s="25" t="inlineStr">
        <is>
          <t>09:00</t>
        </is>
      </c>
      <c r="G9" s="25" t="inlineStr">
        <is>
          <t>11:00</t>
        </is>
      </c>
      <c r="H9" s="53" t="n">
        <v>2</v>
      </c>
      <c r="I9" s="50" t="inlineStr">
        <is>
          <t>Da iniziare</t>
        </is>
      </c>
      <c r="J9" s="52" t="inlineStr"/>
    </row>
    <row r="10" ht="16" customHeight="1">
      <c r="A10" s="15" t="n">
        <v>7</v>
      </c>
      <c r="B10" s="47" t="n">
        <v>46085</v>
      </c>
      <c r="C10" s="48" t="inlineStr">
        <is>
          <t>Progetto Beta</t>
        </is>
      </c>
      <c r="D10" s="15" t="inlineStr">
        <is>
          <t>Revisione</t>
        </is>
      </c>
      <c r="E10" s="15" t="inlineStr">
        <is>
          <t>C. Esposito</t>
        </is>
      </c>
      <c r="F10" s="15" t="inlineStr">
        <is>
          <t>15:00</t>
        </is>
      </c>
      <c r="G10" s="15" t="inlineStr">
        <is>
          <t>18:30</t>
        </is>
      </c>
      <c r="H10" s="49" t="n">
        <v>3.5</v>
      </c>
      <c r="I10" s="54" t="inlineStr">
        <is>
          <t>Sospeso</t>
        </is>
      </c>
      <c r="J10" s="48" t="inlineStr"/>
    </row>
    <row r="11" ht="16" customHeight="1">
      <c r="A11" s="25" t="n">
        <v>8</v>
      </c>
      <c r="B11" s="51" t="n">
        <v>46086</v>
      </c>
      <c r="C11" s="52" t="inlineStr">
        <is>
          <t>Attività Interna</t>
        </is>
      </c>
      <c r="D11" s="25" t="inlineStr">
        <is>
          <t>Supporto</t>
        </is>
      </c>
      <c r="E11" s="25" t="inlineStr">
        <is>
          <t>L. Bianchi</t>
        </is>
      </c>
      <c r="F11" s="25" t="inlineStr">
        <is>
          <t>14:00</t>
        </is>
      </c>
      <c r="G11" s="25" t="inlineStr">
        <is>
          <t>16:00</t>
        </is>
      </c>
      <c r="H11" s="53" t="n">
        <v>2</v>
      </c>
      <c r="I11" s="54" t="inlineStr">
        <is>
          <t>Sospeso</t>
        </is>
      </c>
      <c r="J11" s="52" t="inlineStr"/>
    </row>
    <row r="12" ht="16" customHeight="1">
      <c r="A12" s="15" t="n">
        <v>9</v>
      </c>
      <c r="B12" s="47" t="n">
        <v>46087</v>
      </c>
      <c r="C12" s="48" t="inlineStr">
        <is>
          <t>Amministrazione</t>
        </is>
      </c>
      <c r="D12" s="15" t="inlineStr">
        <is>
          <t>Documentazione</t>
        </is>
      </c>
      <c r="E12" s="15" t="inlineStr">
        <is>
          <t>G. Verdi</t>
        </is>
      </c>
      <c r="F12" s="15" t="inlineStr">
        <is>
          <t>12:00</t>
        </is>
      </c>
      <c r="G12" s="15" t="inlineStr">
        <is>
          <t>16:00</t>
        </is>
      </c>
      <c r="H12" s="49" t="n">
        <v>4</v>
      </c>
      <c r="I12" s="50" t="inlineStr">
        <is>
          <t>Da iniziare</t>
        </is>
      </c>
      <c r="J12" s="48" t="inlineStr"/>
    </row>
    <row r="13" ht="16" customHeight="1">
      <c r="A13" s="25" t="n">
        <v>10</v>
      </c>
      <c r="B13" s="51" t="n">
        <v>46090</v>
      </c>
      <c r="C13" s="52" t="inlineStr">
        <is>
          <t>Progetto Beta</t>
        </is>
      </c>
      <c r="D13" s="25" t="inlineStr">
        <is>
          <t>Pianificazione</t>
        </is>
      </c>
      <c r="E13" s="25" t="inlineStr">
        <is>
          <t>C. Esposito</t>
        </is>
      </c>
      <c r="F13" s="25" t="inlineStr">
        <is>
          <t>13:00</t>
        </is>
      </c>
      <c r="G13" s="25" t="inlineStr">
        <is>
          <t>15:30</t>
        </is>
      </c>
      <c r="H13" s="53" t="n">
        <v>2.5</v>
      </c>
      <c r="I13" s="54" t="inlineStr">
        <is>
          <t>Sospeso</t>
        </is>
      </c>
      <c r="J13" s="52" t="inlineStr"/>
    </row>
    <row r="14" ht="16" customHeight="1">
      <c r="A14" s="15" t="n">
        <v>11</v>
      </c>
      <c r="B14" s="47" t="n">
        <v>46090</v>
      </c>
      <c r="C14" s="48" t="inlineStr">
        <is>
          <t>Progetto Omega</t>
        </is>
      </c>
      <c r="D14" s="15" t="inlineStr">
        <is>
          <t>Revisione</t>
        </is>
      </c>
      <c r="E14" s="15" t="inlineStr">
        <is>
          <t>G. Verdi</t>
        </is>
      </c>
      <c r="F14" s="15" t="inlineStr">
        <is>
          <t>13:00</t>
        </is>
      </c>
      <c r="G14" s="15" t="inlineStr">
        <is>
          <t>14:30</t>
        </is>
      </c>
      <c r="H14" s="49" t="n">
        <v>1.5</v>
      </c>
      <c r="I14" s="56" t="inlineStr">
        <is>
          <t>In corso</t>
        </is>
      </c>
      <c r="J14" s="48" t="inlineStr"/>
    </row>
    <row r="15" ht="16" customHeight="1">
      <c r="A15" s="25" t="n">
        <v>12</v>
      </c>
      <c r="B15" s="51" t="n">
        <v>46091</v>
      </c>
      <c r="C15" s="52" t="inlineStr">
        <is>
          <t>Formazione</t>
        </is>
      </c>
      <c r="D15" s="25" t="inlineStr">
        <is>
          <t>Riunione</t>
        </is>
      </c>
      <c r="E15" s="25" t="inlineStr">
        <is>
          <t>A. Ferrari</t>
        </is>
      </c>
      <c r="F15" s="25" t="inlineStr">
        <is>
          <t>11:00</t>
        </is>
      </c>
      <c r="G15" s="25" t="inlineStr">
        <is>
          <t>14:30</t>
        </is>
      </c>
      <c r="H15" s="53" t="n">
        <v>3.5</v>
      </c>
      <c r="I15" s="54" t="inlineStr">
        <is>
          <t>Sospeso</t>
        </is>
      </c>
      <c r="J15" s="52" t="inlineStr"/>
    </row>
    <row r="16" ht="16" customHeight="1">
      <c r="A16" s="15" t="n">
        <v>13</v>
      </c>
      <c r="B16" s="47" t="n">
        <v>46091</v>
      </c>
      <c r="C16" s="48" t="inlineStr">
        <is>
          <t>Progetto Beta</t>
        </is>
      </c>
      <c r="D16" s="15" t="inlineStr">
        <is>
          <t>Analisi</t>
        </is>
      </c>
      <c r="E16" s="15" t="inlineStr">
        <is>
          <t>G. Verdi</t>
        </is>
      </c>
      <c r="F16" s="15" t="inlineStr">
        <is>
          <t>11:00</t>
        </is>
      </c>
      <c r="G16" s="15" t="inlineStr">
        <is>
          <t>14:00</t>
        </is>
      </c>
      <c r="H16" s="49" t="n">
        <v>3</v>
      </c>
      <c r="I16" s="50" t="inlineStr">
        <is>
          <t>Da iniziare</t>
        </is>
      </c>
      <c r="J16" s="48" t="inlineStr"/>
    </row>
    <row r="17" ht="16" customHeight="1">
      <c r="A17" s="25" t="n">
        <v>14</v>
      </c>
      <c r="B17" s="51" t="n">
        <v>46091</v>
      </c>
      <c r="C17" s="52" t="inlineStr">
        <is>
          <t>Progetto Gamma</t>
        </is>
      </c>
      <c r="D17" s="25" t="inlineStr">
        <is>
          <t>Analisi</t>
        </is>
      </c>
      <c r="E17" s="25" t="inlineStr">
        <is>
          <t>A. Ferrari</t>
        </is>
      </c>
      <c r="F17" s="25" t="inlineStr">
        <is>
          <t>14:00</t>
        </is>
      </c>
      <c r="G17" s="25" t="inlineStr">
        <is>
          <t>15:30</t>
        </is>
      </c>
      <c r="H17" s="53" t="n">
        <v>1.5</v>
      </c>
      <c r="I17" s="56" t="inlineStr">
        <is>
          <t>In corso</t>
        </is>
      </c>
      <c r="J17" s="52" t="inlineStr"/>
    </row>
    <row r="18" ht="16" customHeight="1">
      <c r="A18" s="15" t="n">
        <v>15</v>
      </c>
      <c r="B18" s="47" t="n">
        <v>46092</v>
      </c>
      <c r="C18" s="48" t="inlineStr">
        <is>
          <t>Progetto Delta</t>
        </is>
      </c>
      <c r="D18" s="15" t="inlineStr">
        <is>
          <t>Revisione</t>
        </is>
      </c>
      <c r="E18" s="15" t="inlineStr">
        <is>
          <t>L. Bianchi</t>
        </is>
      </c>
      <c r="F18" s="15" t="inlineStr">
        <is>
          <t>10:00</t>
        </is>
      </c>
      <c r="G18" s="15" t="inlineStr">
        <is>
          <t>14:00</t>
        </is>
      </c>
      <c r="H18" s="49" t="n">
        <v>4</v>
      </c>
      <c r="I18" s="55" t="inlineStr">
        <is>
          <t>Completato</t>
        </is>
      </c>
      <c r="J18" s="48" t="inlineStr"/>
    </row>
    <row r="19" ht="16" customHeight="1">
      <c r="A19" s="25" t="n">
        <v>16</v>
      </c>
      <c r="B19" s="51" t="n">
        <v>46093</v>
      </c>
      <c r="C19" s="52" t="inlineStr">
        <is>
          <t>Progetto Beta</t>
        </is>
      </c>
      <c r="D19" s="25" t="inlineStr">
        <is>
          <t>Documentazione</t>
        </is>
      </c>
      <c r="E19" s="25" t="inlineStr">
        <is>
          <t>L. Bianchi</t>
        </is>
      </c>
      <c r="F19" s="25" t="inlineStr">
        <is>
          <t>13:00</t>
        </is>
      </c>
      <c r="G19" s="25" t="inlineStr">
        <is>
          <t>16:00</t>
        </is>
      </c>
      <c r="H19" s="53" t="n">
        <v>3</v>
      </c>
      <c r="I19" s="50" t="inlineStr">
        <is>
          <t>Da iniziare</t>
        </is>
      </c>
      <c r="J19" s="52" t="inlineStr"/>
    </row>
    <row r="20" ht="16" customHeight="1">
      <c r="A20" s="15" t="n">
        <v>17</v>
      </c>
      <c r="B20" s="47" t="n">
        <v>46093</v>
      </c>
      <c r="C20" s="48" t="inlineStr">
        <is>
          <t>Progetto Beta</t>
        </is>
      </c>
      <c r="D20" s="15" t="inlineStr">
        <is>
          <t>Analisi</t>
        </is>
      </c>
      <c r="E20" s="15" t="inlineStr">
        <is>
          <t>L. Bianchi</t>
        </is>
      </c>
      <c r="F20" s="15" t="inlineStr">
        <is>
          <t>14:00</t>
        </is>
      </c>
      <c r="G20" s="15" t="inlineStr">
        <is>
          <t>16:30</t>
        </is>
      </c>
      <c r="H20" s="49" t="n">
        <v>2.5</v>
      </c>
      <c r="I20" s="50" t="inlineStr">
        <is>
          <t>Da iniziare</t>
        </is>
      </c>
      <c r="J20" s="48" t="inlineStr"/>
    </row>
    <row r="21" ht="16" customHeight="1">
      <c r="A21" s="25" t="n">
        <v>18</v>
      </c>
      <c r="B21" s="51" t="n">
        <v>46094</v>
      </c>
      <c r="C21" s="52" t="inlineStr">
        <is>
          <t>Progetto Omega</t>
        </is>
      </c>
      <c r="D21" s="25" t="inlineStr">
        <is>
          <t>Supporto</t>
        </is>
      </c>
      <c r="E21" s="25" t="inlineStr">
        <is>
          <t>G. Verdi</t>
        </is>
      </c>
      <c r="F21" s="25" t="inlineStr">
        <is>
          <t>12:00</t>
        </is>
      </c>
      <c r="G21" s="25" t="inlineStr">
        <is>
          <t>13:30</t>
        </is>
      </c>
      <c r="H21" s="53" t="n">
        <v>1.5</v>
      </c>
      <c r="I21" s="50" t="inlineStr">
        <is>
          <t>Da iniziare</t>
        </is>
      </c>
      <c r="J21" s="52" t="inlineStr"/>
    </row>
    <row r="22" ht="16" customHeight="1">
      <c r="A22" s="15" t="n">
        <v>19</v>
      </c>
      <c r="B22" s="47" t="n">
        <v>46097</v>
      </c>
      <c r="C22" s="48" t="inlineStr">
        <is>
          <t>Formazione</t>
        </is>
      </c>
      <c r="D22" s="15" t="inlineStr">
        <is>
          <t>Supporto</t>
        </is>
      </c>
      <c r="E22" s="15" t="inlineStr">
        <is>
          <t>G. Verdi</t>
        </is>
      </c>
      <c r="F22" s="15" t="inlineStr">
        <is>
          <t>10:00</t>
        </is>
      </c>
      <c r="G22" s="15" t="inlineStr">
        <is>
          <t>13:30</t>
        </is>
      </c>
      <c r="H22" s="49" t="n">
        <v>3.5</v>
      </c>
      <c r="I22" s="56" t="inlineStr">
        <is>
          <t>In corso</t>
        </is>
      </c>
      <c r="J22" s="48" t="inlineStr"/>
    </row>
    <row r="23" ht="16" customHeight="1">
      <c r="A23" s="25" t="n">
        <v>20</v>
      </c>
      <c r="B23" s="51" t="n">
        <v>46097</v>
      </c>
      <c r="C23" s="52" t="inlineStr">
        <is>
          <t>Formazione</t>
        </is>
      </c>
      <c r="D23" s="25" t="inlineStr">
        <is>
          <t>Pianificazione</t>
        </is>
      </c>
      <c r="E23" s="25" t="inlineStr">
        <is>
          <t>C. Esposito</t>
        </is>
      </c>
      <c r="F23" s="25" t="inlineStr">
        <is>
          <t>13:00</t>
        </is>
      </c>
      <c r="G23" s="25" t="inlineStr">
        <is>
          <t>15:00</t>
        </is>
      </c>
      <c r="H23" s="53" t="n">
        <v>2</v>
      </c>
      <c r="I23" s="55" t="inlineStr">
        <is>
          <t>Completato</t>
        </is>
      </c>
      <c r="J23" s="52" t="inlineStr"/>
    </row>
    <row r="24" ht="16" customHeight="1">
      <c r="A24" s="15" t="n">
        <v>21</v>
      </c>
      <c r="B24" s="47" t="n">
        <v>46097</v>
      </c>
      <c r="C24" s="48" t="inlineStr">
        <is>
          <t>Amministrazione</t>
        </is>
      </c>
      <c r="D24" s="15" t="inlineStr">
        <is>
          <t>Analisi</t>
        </is>
      </c>
      <c r="E24" s="15" t="inlineStr">
        <is>
          <t>G. Verdi</t>
        </is>
      </c>
      <c r="F24" s="15" t="inlineStr">
        <is>
          <t>15:00</t>
        </is>
      </c>
      <c r="G24" s="15" t="inlineStr">
        <is>
          <t>17:30</t>
        </is>
      </c>
      <c r="H24" s="49" t="n">
        <v>2.5</v>
      </c>
      <c r="I24" s="56" t="inlineStr">
        <is>
          <t>In corso</t>
        </is>
      </c>
      <c r="J24" s="48" t="inlineStr"/>
    </row>
  </sheetData>
  <autoFilter ref="A3:J24"/>
  <mergeCells count="2">
    <mergeCell ref="A1:J1"/>
    <mergeCell ref="A2:J2"/>
  </mergeCells>
  <dataValidations count="1">
    <dataValidation sqref="I4:I200" showErrorMessage="1" showInputMessage="1" allowBlank="1" type="list">
      <formula1>"In corso,Completato,Sospeso,Da iniziare"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F766E"/>
    <outlinePr summaryBelow="1" summaryRight="1"/>
    <pageSetUpPr/>
  </sheetPr>
  <dimension ref="A1:E4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0" customWidth="1" min="2" max="2"/>
    <col width="22" customWidth="1" min="3" max="3"/>
    <col width="10" customWidth="1" min="4" max="4"/>
    <col width="22" customWidth="1" min="5" max="5"/>
  </cols>
  <sheetData>
    <row r="1" ht="35" customHeight="1">
      <c r="A1" s="35" t="inlineStr">
        <is>
          <t>PARAMETRI E CONFIGURAZIONE</t>
        </is>
      </c>
    </row>
    <row r="3" ht="20" customHeight="1">
      <c r="B3" s="57" t="inlineStr">
        <is>
          <t>TIPOLOGIE PROGETTO</t>
        </is>
      </c>
      <c r="E3" s="57" t="inlineStr">
        <is>
          <t>PARAMETRI AZIENDALI</t>
        </is>
      </c>
    </row>
    <row r="4" ht="18" customHeight="1">
      <c r="B4" s="37" t="inlineStr">
        <is>
          <t>1. Progetto Alpha</t>
        </is>
      </c>
      <c r="C4" s="58" t="n"/>
      <c r="D4" s="2" t="inlineStr">
        <is>
          <t>Ore contrattuali giornaliere</t>
        </is>
      </c>
      <c r="E4" s="7" t="n">
        <v>8</v>
      </c>
    </row>
    <row r="5" ht="18" customHeight="1">
      <c r="B5" s="41" t="inlineStr">
        <is>
          <t>2. Progetto Beta</t>
        </is>
      </c>
      <c r="C5" s="59" t="n"/>
      <c r="D5" s="2" t="inlineStr">
        <is>
          <t>Ore settimanali contrattuali</t>
        </is>
      </c>
      <c r="E5" s="7" t="n">
        <v>40</v>
      </c>
    </row>
    <row r="6" ht="18" customHeight="1">
      <c r="B6" s="37" t="inlineStr">
        <is>
          <t>3. Progetto Gamma</t>
        </is>
      </c>
      <c r="C6" s="58" t="n"/>
      <c r="D6" s="2" t="inlineStr">
        <is>
          <t>Costo orario standard</t>
        </is>
      </c>
      <c r="E6" s="7" t="n">
        <v>50</v>
      </c>
    </row>
    <row r="7" ht="18" customHeight="1">
      <c r="B7" s="41" t="inlineStr">
        <is>
          <t>4. Progetto Delta</t>
        </is>
      </c>
      <c r="C7" s="59" t="n"/>
      <c r="D7" s="2" t="inlineStr">
        <is>
          <t>Soglia straordinario mensile</t>
        </is>
      </c>
      <c r="E7" s="7" t="n">
        <v>20</v>
      </c>
    </row>
    <row r="8" ht="18" customHeight="1">
      <c r="B8" s="37" t="inlineStr">
        <is>
          <t>5. Progetto Omega</t>
        </is>
      </c>
      <c r="C8" s="58" t="n"/>
      <c r="D8" s="2" t="inlineStr">
        <is>
          <t>Giorni ferie annui</t>
        </is>
      </c>
      <c r="E8" s="7" t="n">
        <v>26</v>
      </c>
    </row>
    <row r="9" ht="18" customHeight="1">
      <c r="B9" s="41" t="inlineStr">
        <is>
          <t>6. Attività Interna</t>
        </is>
      </c>
      <c r="C9" s="59" t="n"/>
      <c r="D9" s="2" t="inlineStr">
        <is>
          <t>ROL annuo</t>
        </is>
      </c>
      <c r="E9" s="7" t="n">
        <v>88</v>
      </c>
    </row>
    <row r="10" ht="16" customHeight="1">
      <c r="B10" s="37" t="inlineStr">
        <is>
          <t>7. Formazione</t>
        </is>
      </c>
      <c r="C10" s="58" t="n"/>
    </row>
    <row r="11" ht="16" customHeight="1">
      <c r="B11" s="41" t="inlineStr">
        <is>
          <t>8. Amministrazione</t>
        </is>
      </c>
      <c r="C11" s="59" t="n"/>
    </row>
    <row r="14" ht="20" customHeight="1">
      <c r="B14" s="57" t="inlineStr">
        <is>
          <t>TIPOLOGIE ATTIVITÀ</t>
        </is>
      </c>
    </row>
    <row r="15" ht="16" customHeight="1">
      <c r="B15" s="37" t="inlineStr">
        <is>
          <t>1. Sviluppo</t>
        </is>
      </c>
      <c r="C15" s="58" t="n"/>
    </row>
    <row r="16" ht="16" customHeight="1">
      <c r="B16" s="41" t="inlineStr">
        <is>
          <t>2. Test</t>
        </is>
      </c>
      <c r="C16" s="59" t="n"/>
    </row>
    <row r="17" ht="16" customHeight="1">
      <c r="B17" s="37" t="inlineStr">
        <is>
          <t>3. Analisi</t>
        </is>
      </c>
      <c r="C17" s="58" t="n"/>
    </row>
    <row r="18" ht="16" customHeight="1">
      <c r="B18" s="41" t="inlineStr">
        <is>
          <t>4. Riunione</t>
        </is>
      </c>
      <c r="C18" s="59" t="n"/>
    </row>
    <row r="19" ht="16" customHeight="1">
      <c r="B19" s="37" t="inlineStr">
        <is>
          <t>5. Documentazione</t>
        </is>
      </c>
      <c r="C19" s="58" t="n"/>
    </row>
    <row r="20" ht="16" customHeight="1">
      <c r="B20" s="41" t="inlineStr">
        <is>
          <t>6. Supporto</t>
        </is>
      </c>
      <c r="C20" s="59" t="n"/>
    </row>
    <row r="21" ht="16" customHeight="1">
      <c r="B21" s="37" t="inlineStr">
        <is>
          <t>7. Revisione</t>
        </is>
      </c>
      <c r="C21" s="58" t="n"/>
    </row>
    <row r="22" ht="16" customHeight="1">
      <c r="B22" s="41" t="inlineStr">
        <is>
          <t>8. Pianificazione</t>
        </is>
      </c>
      <c r="C22" s="59" t="n"/>
    </row>
    <row r="25" ht="20" customHeight="1">
      <c r="B25" s="57" t="inlineStr">
        <is>
          <t>CAUSALI ASSENZA</t>
        </is>
      </c>
    </row>
    <row r="26" ht="16" customHeight="1">
      <c r="B26" s="37" t="inlineStr">
        <is>
          <t>1. Ferie</t>
        </is>
      </c>
      <c r="C26" s="58" t="n"/>
    </row>
    <row r="27" ht="16" customHeight="1">
      <c r="B27" s="41" t="inlineStr">
        <is>
          <t>2. Malattia</t>
        </is>
      </c>
      <c r="C27" s="59" t="n"/>
    </row>
    <row r="28" ht="16" customHeight="1">
      <c r="B28" s="37" t="inlineStr">
        <is>
          <t>3. Permesso</t>
        </is>
      </c>
      <c r="C28" s="58" t="n"/>
    </row>
    <row r="29" ht="16" customHeight="1">
      <c r="B29" s="41" t="inlineStr">
        <is>
          <t>4. Festività</t>
        </is>
      </c>
      <c r="C29" s="59" t="n"/>
    </row>
    <row r="30" ht="16" customHeight="1">
      <c r="B30" s="37" t="inlineStr">
        <is>
          <t>5. ROL</t>
        </is>
      </c>
      <c r="C30" s="58" t="n"/>
    </row>
    <row r="31" ht="16" customHeight="1">
      <c r="B31" s="41" t="inlineStr">
        <is>
          <t>6. Trasferta</t>
        </is>
      </c>
      <c r="C31" s="59" t="n"/>
    </row>
    <row r="32" ht="16" customHeight="1">
      <c r="B32" s="37" t="inlineStr">
        <is>
          <t>7. Smart Working</t>
        </is>
      </c>
      <c r="C32" s="58" t="n"/>
    </row>
    <row r="36" ht="20" customHeight="1">
      <c r="B36" s="57" t="inlineStr">
        <is>
          <t>STATI AVANZAMENTO</t>
        </is>
      </c>
    </row>
    <row r="37" ht="16" customHeight="1">
      <c r="B37" s="37" t="inlineStr">
        <is>
          <t>1. In corso</t>
        </is>
      </c>
      <c r="C37" s="58" t="n"/>
    </row>
    <row r="38" ht="16" customHeight="1">
      <c r="B38" s="41" t="inlineStr">
        <is>
          <t>2. Completato</t>
        </is>
      </c>
      <c r="C38" s="59" t="n"/>
    </row>
    <row r="39" ht="16" customHeight="1">
      <c r="B39" s="37" t="inlineStr">
        <is>
          <t>3. Sospeso</t>
        </is>
      </c>
      <c r="C39" s="58" t="n"/>
    </row>
    <row r="40" ht="16" customHeight="1">
      <c r="B40" s="41" t="inlineStr">
        <is>
          <t>4. Da iniziare</t>
        </is>
      </c>
      <c r="C40" s="59" t="n"/>
    </row>
  </sheetData>
  <mergeCells count="12">
    <mergeCell ref="A1:E1"/>
    <mergeCell ref="B3:C3"/>
    <mergeCell ref="B14:C14"/>
    <mergeCell ref="B25:C25"/>
    <mergeCell ref="B36:C36"/>
    <mergeCell ref="E3"/>
    <mergeCell ref="D4"/>
    <mergeCell ref="D5"/>
    <mergeCell ref="D6"/>
    <mergeCell ref="D7"/>
    <mergeCell ref="D8"/>
    <mergeCell ref="D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F766E"/>
    <outlinePr summaryBelow="1" summaryRight="1"/>
    <pageSetUpPr/>
  </sheetPr>
  <dimension ref="A1:D30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26" customWidth="1" min="2" max="2"/>
    <col width="55" customWidth="1" min="3" max="3"/>
    <col width="20" customWidth="1" min="4" max="4"/>
  </cols>
  <sheetData>
    <row r="1" ht="45" customHeight="1">
      <c r="A1" s="60" t="inlineStr">
        <is>
          <t>GUIDA ALL'UTILIZZO DEL TIMESHEET</t>
        </is>
      </c>
    </row>
    <row r="2" ht="18" customHeight="1">
      <c r="A2" s="36" t="inlineStr">
        <is>
          <t>Versione: 1.0 | Data: 16/03/2026 | Sistema di gestione presenze e ore lavorate</t>
        </is>
      </c>
    </row>
    <row r="4" ht="22" customHeight="1">
      <c r="B4" s="57" t="inlineStr">
        <is>
          <t>STRUTTURA CARTELLA DI LAVORO</t>
        </is>
      </c>
    </row>
    <row r="5" ht="28" customHeight="1">
      <c r="B5" s="61" t="inlineStr">
        <is>
          <t>Timesheet Mensile</t>
        </is>
      </c>
      <c r="C5" s="41" t="inlineStr">
        <is>
          <t>Foglio principale per la registrazione quotidiana delle ore lavorate. Compilare le celle evidenziate in giallo.</t>
        </is>
      </c>
      <c r="D5" s="4" t="n"/>
    </row>
    <row r="6" ht="28" customHeight="1">
      <c r="B6" s="61" t="inlineStr">
        <is>
          <t>Riepilogo Progetti</t>
        </is>
      </c>
      <c r="C6" s="37" t="inlineStr">
        <is>
          <t>Panoramica delle ore assegnate e lavorate per ciascun progetto con indicatori di avanzamento automatici.</t>
        </is>
      </c>
      <c r="D6" s="4" t="n"/>
    </row>
    <row r="7" ht="28" customHeight="1">
      <c r="B7" s="61" t="inlineStr">
        <is>
          <t>Registro Attività</t>
        </is>
      </c>
      <c r="C7" s="41" t="inlineStr">
        <is>
          <t>Log dettagliato di tutte le attività svolte con filtri automatici attivati per ricerche rapide.</t>
        </is>
      </c>
      <c r="D7" s="4" t="n"/>
    </row>
    <row r="8" ht="28" customHeight="1">
      <c r="B8" s="61" t="inlineStr">
        <is>
          <t>Parametri</t>
        </is>
      </c>
      <c r="C8" s="37" t="inlineStr">
        <is>
          <t>Configurazione dei dati di riferimento: tipologie di progetti, attività, causali di assenza e parametri aziendali.</t>
        </is>
      </c>
      <c r="D8" s="4" t="n"/>
    </row>
    <row r="9" ht="28" customHeight="1">
      <c r="B9" s="61" t="inlineStr">
        <is>
          <t>Istruzioni</t>
        </is>
      </c>
      <c r="C9" s="41" t="inlineStr">
        <is>
          <t>Questa pagina. Guida completa all'utilizzo del sistema timesheet.</t>
        </is>
      </c>
      <c r="D9" s="4" t="n"/>
    </row>
    <row r="11" ht="22" customHeight="1">
      <c r="B11" s="57" t="inlineStr">
        <is>
          <t>COME COMPILARE IL TIMESHEET</t>
        </is>
      </c>
    </row>
    <row r="12" ht="28" customHeight="1">
      <c r="B12" s="61" t="inlineStr">
        <is>
          <t>Dati Anagrafici (riga 3-4)</t>
        </is>
      </c>
      <c r="C12" s="37" t="inlineStr">
        <is>
          <t>Inserire nome, matricola, reparto e responsabile nelle celle gialle in alto nel foglio Timesheet Mensile.</t>
        </is>
      </c>
      <c r="D12" s="4" t="n"/>
    </row>
    <row r="13" ht="28" customHeight="1">
      <c r="B13" s="61" t="inlineStr">
        <is>
          <t>Registrazione Giornaliera</t>
        </is>
      </c>
      <c r="C13" s="41" t="inlineStr">
        <is>
          <t>Per ogni giorno lavorativo, inserire: Progetto, Attività, Ora Inizio, Ora Fine e Pausa (in ore).</t>
        </is>
      </c>
      <c r="D13" s="4" t="n"/>
    </row>
    <row r="14" ht="28" customHeight="1">
      <c r="B14" s="61" t="inlineStr">
        <is>
          <t>Ore Lavorate</t>
        </is>
      </c>
      <c r="C14" s="37" t="inlineStr">
        <is>
          <t>Il campo 'Ore Lavorate' non viene calcolato automaticamente — va inserito manualmente o calcolato (Fine - Inizio - Pausa).</t>
        </is>
      </c>
      <c r="D14" s="4" t="n"/>
    </row>
    <row r="15" ht="28" customHeight="1">
      <c r="B15" s="61" t="inlineStr">
        <is>
          <t>Straordinari</t>
        </is>
      </c>
      <c r="C15" s="41" t="inlineStr">
        <is>
          <t>Le ore superiori alle 8 giornaliere sono evidenziate automaticamente in giallo nel campo 'Ore Straord.'.</t>
        </is>
      </c>
      <c r="D15" s="4" t="n"/>
    </row>
    <row r="16" ht="28" customHeight="1">
      <c r="B16" s="61" t="inlineStr">
        <is>
          <t>Assenze</t>
        </is>
      </c>
      <c r="C16" s="37" t="inlineStr">
        <is>
          <t>Per i giorni di assenza, lasciare vuoto il campo ore e inserire la causale dal menu a tendina nel campo 'Causale Assenza'.</t>
        </is>
      </c>
      <c r="D16" s="4" t="n"/>
    </row>
    <row r="18" ht="22" customHeight="1">
      <c r="B18" s="57" t="inlineStr">
        <is>
          <t>LEGENDA COLORI</t>
        </is>
      </c>
    </row>
    <row r="19" ht="28" customHeight="1">
      <c r="B19" s="61" t="inlineStr">
        <is>
          <t>Verde (sfondo)</t>
        </is>
      </c>
      <c r="C19" s="41" t="inlineStr">
        <is>
          <t>Ore lavorate pari o superiori all'orario contrattuale (≥ 8h). Giornata completa.</t>
        </is>
      </c>
      <c r="D19" s="4" t="n"/>
    </row>
    <row r="20" ht="28" customHeight="1">
      <c r="B20" s="61" t="inlineStr">
        <is>
          <t>Rosso (sfondo)</t>
        </is>
      </c>
      <c r="C20" s="37" t="inlineStr">
        <is>
          <t>Ore lavorate inferiori all'orario contrattuale (&lt; 8h). Attenzione richiesta.</t>
        </is>
      </c>
      <c r="D20" s="4" t="n"/>
    </row>
    <row r="21" ht="28" customHeight="1">
      <c r="B21" s="61" t="inlineStr">
        <is>
          <t>Giallo (sfondo)</t>
        </is>
      </c>
      <c r="C21" s="41" t="inlineStr">
        <is>
          <t>Celle di inserimento dati — devono essere compilate dall'utente.</t>
        </is>
      </c>
      <c r="D21" s="4" t="n"/>
    </row>
    <row r="22" ht="28" customHeight="1">
      <c r="B22" s="61" t="inlineStr">
        <is>
          <t>Grigio chiaro</t>
        </is>
      </c>
      <c r="C22" s="37" t="inlineStr">
        <is>
          <t>Giorni weekend (sabato e domenica) — non compilare.</t>
        </is>
      </c>
      <c r="D22" s="4" t="n"/>
    </row>
    <row r="23" ht="28" customHeight="1">
      <c r="B23" s="61" t="inlineStr">
        <is>
          <t>Verde chiaro (righe)</t>
        </is>
      </c>
      <c r="C23" s="41" t="inlineStr">
        <is>
          <t>Righe alternate per migliorare la leggibilità della tabella.</t>
        </is>
      </c>
      <c r="D23" s="4" t="n"/>
    </row>
    <row r="25" ht="22" customHeight="1">
      <c r="B25" s="57" t="inlineStr">
        <is>
          <t>NOTE IMPORTANTI</t>
        </is>
      </c>
    </row>
    <row r="26" ht="28" customHeight="1">
      <c r="B26" s="61" t="inlineStr">
        <is>
          <t>Formule Protette</t>
        </is>
      </c>
      <c r="C26" s="37" t="inlineStr">
        <is>
          <t>Non modificare le celle con formule (saldo, cumulato, totali). Sono protette dalla logica del foglio.</t>
        </is>
      </c>
      <c r="D26" s="4" t="n"/>
    </row>
    <row r="27" ht="28" customHeight="1">
      <c r="B27" s="61" t="inlineStr">
        <is>
          <t>Backup</t>
        </is>
      </c>
      <c r="C27" s="41" t="inlineStr">
        <is>
          <t>Salvare una copia del file all'inizio di ogni mese prima di iniziare la compilazione.</t>
        </is>
      </c>
      <c r="D27" s="4" t="n"/>
    </row>
    <row r="28" ht="28" customHeight="1">
      <c r="B28" s="61" t="inlineStr">
        <is>
          <t>Validazione Dati</t>
        </is>
      </c>
      <c r="C28" s="37" t="inlineStr">
        <is>
          <t>I menu a tendina (Progetto, Attività, Causale Assenza, Stato) limitano i valori inseribili. Non sovrascrivere.</t>
        </is>
      </c>
      <c r="D28" s="4" t="n"/>
    </row>
    <row r="29" ht="28" customHeight="1">
      <c r="B29" s="61" t="inlineStr">
        <is>
          <t>Aggiornamento Parametri</t>
        </is>
      </c>
      <c r="C29" s="41" t="inlineStr">
        <is>
          <t>Per aggiungere nuovi progetti o attività, modificare il foglio Parametri e aggiornare le validazioni.</t>
        </is>
      </c>
      <c r="D29" s="4" t="n"/>
    </row>
    <row r="30" ht="28" customHeight="1">
      <c r="B30" s="61" t="inlineStr">
        <is>
          <t>Firma e Approvazione</t>
        </is>
      </c>
      <c r="C30" s="37" t="inlineStr">
        <is>
          <t>Stampare il timesheet compilato, firmarlo e consegnarlo al responsabile entro il 5 del mese successivo.</t>
        </is>
      </c>
      <c r="D30" s="4" t="n"/>
    </row>
  </sheetData>
  <mergeCells count="26">
    <mergeCell ref="A1:D1"/>
    <mergeCell ref="A2:D2"/>
    <mergeCell ref="B4:D4"/>
    <mergeCell ref="C5:D5"/>
    <mergeCell ref="C6:D6"/>
    <mergeCell ref="C7:D7"/>
    <mergeCell ref="C8:D8"/>
    <mergeCell ref="C9:D9"/>
    <mergeCell ref="B11:D11"/>
    <mergeCell ref="C12:D12"/>
    <mergeCell ref="C13:D13"/>
    <mergeCell ref="C14:D14"/>
    <mergeCell ref="C15:D15"/>
    <mergeCell ref="C16:D16"/>
    <mergeCell ref="B18:D18"/>
    <mergeCell ref="C19:D19"/>
    <mergeCell ref="C20:D20"/>
    <mergeCell ref="C21:D21"/>
    <mergeCell ref="C22:D22"/>
    <mergeCell ref="C23:D23"/>
    <mergeCell ref="B25:D25"/>
    <mergeCell ref="C26:D26"/>
    <mergeCell ref="C27:D27"/>
    <mergeCell ref="C28:D28"/>
    <mergeCell ref="C29:D29"/>
    <mergeCell ref="C30:D3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2026-03-16T12:16:12Z</dcterms:created>
  <dcterms:modified xmlns:dcterms="http://purl.org/dc/terms/" xmlns:xsi="http://www.w3.org/2001/XMLSchema-instance" xsi:type="dcterms:W3CDTF">2026-03-16T12:16:12Z</dcterms:modified>
</cp:coreProperties>
</file>