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Soci" sheetId="1" state="visible" r:id="rId1"/>
    <sheet xmlns:r="http://schemas.openxmlformats.org/officeDocument/2006/relationships" name="Statistiche" sheetId="2" state="visible" r:id="rId2"/>
    <sheet xmlns:r="http://schemas.openxmlformats.org/officeDocument/2006/relationships" name="Gestione Quote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'Registro Soci'!1:4</definedName>
    <definedName name="_xlnm.Print_Titles" localSheetId="2">'Gestione Quote'!1:4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2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i val="1"/>
      <color rgb="00444444"/>
      <sz val="10"/>
    </font>
    <font>
      <name val="Calibri"/>
      <b val="1"/>
      <color rgb="00FFFFFF"/>
      <sz val="11"/>
    </font>
    <font>
      <name val="Calibri"/>
      <color rgb="00222222"/>
      <sz val="10"/>
    </font>
    <font>
      <name val="Calibri"/>
      <b val="1"/>
      <color rgb="00FFFFFF"/>
      <sz val="10"/>
    </font>
    <font>
      <name val="Calibri"/>
      <b val="1"/>
      <color rgb="00222222"/>
      <sz val="10"/>
    </font>
    <font>
      <name val="Calibri"/>
      <b val="1"/>
      <color rgb="00FFFFFF"/>
      <sz val="13"/>
    </font>
    <font>
      <name val="Calibri"/>
      <color rgb="00555555"/>
      <sz val="9"/>
    </font>
    <font>
      <name val="Calibri"/>
      <b val="1"/>
      <color rgb="00FFFFFF"/>
      <sz val="14"/>
    </font>
    <font>
      <name val="Calibri"/>
      <b val="1"/>
      <color rgb="000F766E"/>
      <sz val="10"/>
    </font>
    <font>
      <name val="Calibri"/>
      <color rgb="00333333"/>
      <sz val="10"/>
    </font>
  </fonts>
  <fills count="10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22C55E"/>
      </patternFill>
    </fill>
    <fill>
      <patternFill patternType="solid">
        <fgColor rgb="00DC2626"/>
      </patternFill>
    </fill>
    <fill>
      <patternFill patternType="solid">
        <fgColor rgb="00FFFBEB"/>
      </patternFill>
    </fill>
    <fill>
      <patternFill patternType="solid">
        <fgColor rgb="00E6F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164" fontId="4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164" fontId="7" fillId="6" borderId="1" applyAlignment="1" pivotButton="0" quotePrefix="0" xfId="0">
      <alignment horizontal="center" vertical="center" wrapText="1"/>
    </xf>
    <xf numFmtId="164" fontId="7" fillId="7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left" vertical="center" wrapText="1"/>
    </xf>
    <xf numFmtId="0" fontId="8" fillId="2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10" fillId="9" borderId="1" applyAlignment="1" pivotButton="0" quotePrefix="0" xfId="0">
      <alignment horizontal="left" vertical="center"/>
    </xf>
    <xf numFmtId="0" fontId="11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  <dxf>
      <font>
        <name val="Calibri"/>
        <b val="1"/>
        <color rgb="00854D0E"/>
        <sz val="10"/>
      </font>
      <fill>
        <patternFill patternType="solid">
          <fgColor rgb="00FEF9C3"/>
        </patternFill>
      </fill>
    </dxf>
    <dxf>
      <font>
        <name val="Calibri"/>
        <b val="1"/>
        <color rgb="000369A1"/>
        <sz val="10"/>
      </font>
      <fill>
        <patternFill patternType="solid">
          <fgColor rgb="00E0F2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Soci per Tipo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'Statistiche'!B14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'Statistiche'!$A$15:$A$19</f>
            </numRef>
          </cat>
          <val>
            <numRef>
              <f>'Statistiche'!$B$15:$B$19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Soci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Soci</a:t>
            </a:r>
          </a:p>
        </rich>
      </tx>
    </title>
    <plotArea>
      <pieChart>
        <varyColors val="1"/>
        <ser>
          <idx val="0"/>
          <order val="0"/>
          <tx>
            <strRef>
              <f>'Statistiche'!B14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'Statistiche'!$A$15:$A$19</f>
            </numRef>
          </cat>
          <val>
            <numRef>
              <f>'Statistiche'!$B$15:$B$19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19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2:R1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3" customWidth="1" min="2" max="2"/>
    <col width="16" customWidth="1" min="3" max="3"/>
    <col width="14" customWidth="1" min="4" max="4"/>
    <col width="14" customWidth="1" min="5" max="5"/>
    <col width="18" customWidth="1" min="6" max="6"/>
    <col width="28" customWidth="1" min="7" max="7"/>
    <col width="7" customWidth="1" min="8" max="8"/>
    <col width="16" customWidth="1" min="9" max="9"/>
    <col width="6" customWidth="1" min="10" max="10"/>
    <col width="14" customWidth="1" min="11" max="11"/>
    <col width="26" customWidth="1" min="12" max="12"/>
    <col width="14" customWidth="1" min="13" max="13"/>
    <col width="13" customWidth="1" min="14" max="14"/>
    <col width="9" customWidth="1" min="15" max="15"/>
    <col width="14" customWidth="1" min="16" max="16"/>
    <col width="13" customWidth="1" min="17" max="17"/>
    <col width="20" customWidth="1" min="18" max="18"/>
  </cols>
  <sheetData>
    <row r="1" ht="14" customHeight="1"/>
    <row r="2" ht="38" customHeight="1">
      <c r="A2" s="1" t="inlineStr">
        <is>
          <t>REGISTRO SOCI ASSOCIAZIONE</t>
        </is>
      </c>
    </row>
    <row r="3" ht="18" customHeight="1">
      <c r="A3" s="2" t="inlineStr">
        <is>
          <t>Documento aggiornato al: 06/03/2026  |  Gestione anagrafica, quote e stato iscrizione soci</t>
        </is>
      </c>
    </row>
    <row r="4" ht="22" customHeight="1">
      <c r="A4" s="3" t="inlineStr">
        <is>
          <t>N°</t>
        </is>
      </c>
      <c r="B4" s="3" t="inlineStr">
        <is>
          <t>Codice Socio</t>
        </is>
      </c>
      <c r="C4" s="3" t="inlineStr">
        <is>
          <t>Cognome</t>
        </is>
      </c>
      <c r="D4" s="3" t="inlineStr">
        <is>
          <t>Nome</t>
        </is>
      </c>
      <c r="E4" s="3" t="inlineStr">
        <is>
          <t>Data di Nascita</t>
        </is>
      </c>
      <c r="F4" s="3" t="inlineStr">
        <is>
          <t>Codice Fiscale</t>
        </is>
      </c>
      <c r="G4" s="3" t="inlineStr">
        <is>
          <t>Indirizzo</t>
        </is>
      </c>
      <c r="H4" s="3" t="inlineStr">
        <is>
          <t>CAP</t>
        </is>
      </c>
      <c r="I4" s="3" t="inlineStr">
        <is>
          <t>Città</t>
        </is>
      </c>
      <c r="J4" s="3" t="inlineStr">
        <is>
          <t>Prov.</t>
        </is>
      </c>
      <c r="K4" s="3" t="inlineStr">
        <is>
          <t>Telefono</t>
        </is>
      </c>
      <c r="L4" s="3" t="inlineStr">
        <is>
          <t>Email</t>
        </is>
      </c>
      <c r="M4" s="3" t="inlineStr">
        <is>
          <t>Data Iscrizione</t>
        </is>
      </c>
      <c r="N4" s="3" t="inlineStr">
        <is>
          <t>Tipo Socio</t>
        </is>
      </c>
      <c r="O4" s="3" t="inlineStr">
        <is>
          <t>Quota €</t>
        </is>
      </c>
      <c r="P4" s="3" t="inlineStr">
        <is>
          <t>Data Pagamento</t>
        </is>
      </c>
      <c r="Q4" s="3" t="inlineStr">
        <is>
          <t>Stato Quota</t>
        </is>
      </c>
      <c r="R4" s="3" t="inlineStr">
        <is>
          <t>Note</t>
        </is>
      </c>
    </row>
    <row r="5" ht="18" customHeight="1">
      <c r="A5" s="4" t="n">
        <v>1</v>
      </c>
      <c r="B5" s="5" t="inlineStr">
        <is>
          <t>SOC-001</t>
        </is>
      </c>
      <c r="C5" s="5" t="inlineStr">
        <is>
          <t>Rossi</t>
        </is>
      </c>
      <c r="D5" s="5" t="inlineStr">
        <is>
          <t>Marco</t>
        </is>
      </c>
      <c r="E5" s="4" t="inlineStr">
        <is>
          <t>15/03/1978</t>
        </is>
      </c>
      <c r="F5" s="4" t="inlineStr">
        <is>
          <t>RSSMRC78C15H501Z</t>
        </is>
      </c>
      <c r="G5" s="5" t="inlineStr">
        <is>
          <t>Via Roma 12</t>
        </is>
      </c>
      <c r="H5" s="4" t="inlineStr">
        <is>
          <t>00100</t>
        </is>
      </c>
      <c r="I5" s="5" t="inlineStr">
        <is>
          <t>Roma</t>
        </is>
      </c>
      <c r="J5" s="4" t="inlineStr">
        <is>
          <t>RM</t>
        </is>
      </c>
      <c r="K5" s="5" t="inlineStr">
        <is>
          <t>06-12345678</t>
        </is>
      </c>
      <c r="L5" s="5" t="inlineStr">
        <is>
          <t>marco.rossi@email.it</t>
        </is>
      </c>
      <c r="M5" s="4" t="inlineStr">
        <is>
          <t>10/01/2020</t>
        </is>
      </c>
      <c r="N5" s="5" t="inlineStr">
        <is>
          <t>Ordinario</t>
        </is>
      </c>
      <c r="O5" s="6" t="n">
        <v>50</v>
      </c>
      <c r="P5" s="4" t="inlineStr">
        <is>
          <t>15/01/2026</t>
        </is>
      </c>
      <c r="Q5" s="4" t="inlineStr">
        <is>
          <t>Pagata</t>
        </is>
      </c>
      <c r="R5" s="5" t="n"/>
    </row>
    <row r="6" ht="18" customHeight="1">
      <c r="A6" s="7" t="n">
        <v>2</v>
      </c>
      <c r="B6" s="8" t="inlineStr">
        <is>
          <t>SOC-002</t>
        </is>
      </c>
      <c r="C6" s="8" t="inlineStr">
        <is>
          <t>Bianchi</t>
        </is>
      </c>
      <c r="D6" s="8" t="inlineStr">
        <is>
          <t>Laura</t>
        </is>
      </c>
      <c r="E6" s="7" t="inlineStr">
        <is>
          <t>22/07/1985</t>
        </is>
      </c>
      <c r="F6" s="7" t="inlineStr">
        <is>
          <t>BNCLRA85L62F205X</t>
        </is>
      </c>
      <c r="G6" s="8" t="inlineStr">
        <is>
          <t>Corso Italia 45</t>
        </is>
      </c>
      <c r="H6" s="7" t="inlineStr">
        <is>
          <t>20100</t>
        </is>
      </c>
      <c r="I6" s="8" t="inlineStr">
        <is>
          <t>Milano</t>
        </is>
      </c>
      <c r="J6" s="7" t="inlineStr">
        <is>
          <t>MI</t>
        </is>
      </c>
      <c r="K6" s="8" t="inlineStr">
        <is>
          <t>02-98765432</t>
        </is>
      </c>
      <c r="L6" s="8" t="inlineStr">
        <is>
          <t>laura.bianchi@email.it</t>
        </is>
      </c>
      <c r="M6" s="7" t="inlineStr">
        <is>
          <t>15/02/2020</t>
        </is>
      </c>
      <c r="N6" s="8" t="inlineStr">
        <is>
          <t>Sostenitore</t>
        </is>
      </c>
      <c r="O6" s="9" t="n">
        <v>100</v>
      </c>
      <c r="P6" s="7" t="inlineStr">
        <is>
          <t>20/02/2026</t>
        </is>
      </c>
      <c r="Q6" s="7" t="inlineStr">
        <is>
          <t>Pagata</t>
        </is>
      </c>
      <c r="R6" s="8" t="n"/>
    </row>
    <row r="7" ht="18" customHeight="1">
      <c r="A7" s="4" t="n">
        <v>3</v>
      </c>
      <c r="B7" s="5" t="inlineStr">
        <is>
          <t>SOC-003</t>
        </is>
      </c>
      <c r="C7" s="5" t="inlineStr">
        <is>
          <t>Verdi</t>
        </is>
      </c>
      <c r="D7" s="5" t="inlineStr">
        <is>
          <t>Giovanni</t>
        </is>
      </c>
      <c r="E7" s="4" t="inlineStr">
        <is>
          <t>08/11/1970</t>
        </is>
      </c>
      <c r="F7" s="4" t="inlineStr">
        <is>
          <t>VRDGNN70S08L219K</t>
        </is>
      </c>
      <c r="G7" s="5" t="inlineStr">
        <is>
          <t>Via Garibaldi 8</t>
        </is>
      </c>
      <c r="H7" s="4" t="inlineStr">
        <is>
          <t>10100</t>
        </is>
      </c>
      <c r="I7" s="5" t="inlineStr">
        <is>
          <t>Torino</t>
        </is>
      </c>
      <c r="J7" s="4" t="inlineStr">
        <is>
          <t>TO</t>
        </is>
      </c>
      <c r="K7" s="5" t="inlineStr">
        <is>
          <t>011-1234567</t>
        </is>
      </c>
      <c r="L7" s="5" t="inlineStr">
        <is>
          <t>g.verdi@email.it</t>
        </is>
      </c>
      <c r="M7" s="4" t="inlineStr">
        <is>
          <t>20/03/2021</t>
        </is>
      </c>
      <c r="N7" s="5" t="inlineStr">
        <is>
          <t>Ordinario</t>
        </is>
      </c>
      <c r="O7" s="6" t="n">
        <v>50</v>
      </c>
      <c r="P7" s="4" t="inlineStr"/>
      <c r="Q7" s="4" t="inlineStr">
        <is>
          <t>Non Pagata</t>
        </is>
      </c>
      <c r="R7" s="5" t="n"/>
    </row>
    <row r="8" ht="18" customHeight="1">
      <c r="A8" s="7" t="n">
        <v>4</v>
      </c>
      <c r="B8" s="8" t="inlineStr">
        <is>
          <t>SOC-004</t>
        </is>
      </c>
      <c r="C8" s="8" t="inlineStr">
        <is>
          <t>Ferrari</t>
        </is>
      </c>
      <c r="D8" s="8" t="inlineStr">
        <is>
          <t>Anna</t>
        </is>
      </c>
      <c r="E8" s="7" t="inlineStr">
        <is>
          <t>30/04/1992</t>
        </is>
      </c>
      <c r="F8" s="7" t="inlineStr">
        <is>
          <t>FRRNNA92D70H501W</t>
        </is>
      </c>
      <c r="G8" s="8" t="inlineStr">
        <is>
          <t>Via Manzoni 3</t>
        </is>
      </c>
      <c r="H8" s="7" t="inlineStr">
        <is>
          <t>40100</t>
        </is>
      </c>
      <c r="I8" s="8" t="inlineStr">
        <is>
          <t>Bologna</t>
        </is>
      </c>
      <c r="J8" s="7" t="inlineStr">
        <is>
          <t>BO</t>
        </is>
      </c>
      <c r="K8" s="8" t="inlineStr">
        <is>
          <t>051-7654321</t>
        </is>
      </c>
      <c r="L8" s="8" t="inlineStr">
        <is>
          <t>anna.ferrari@email.it</t>
        </is>
      </c>
      <c r="M8" s="7" t="inlineStr">
        <is>
          <t>05/04/2021</t>
        </is>
      </c>
      <c r="N8" s="8" t="inlineStr">
        <is>
          <t>Junior</t>
        </is>
      </c>
      <c r="O8" s="9" t="n">
        <v>25</v>
      </c>
      <c r="P8" s="7" t="inlineStr">
        <is>
          <t>10/04/2026</t>
        </is>
      </c>
      <c r="Q8" s="7" t="inlineStr">
        <is>
          <t>Pagata</t>
        </is>
      </c>
      <c r="R8" s="8" t="n"/>
    </row>
    <row r="9" ht="18" customHeight="1">
      <c r="A9" s="4" t="n">
        <v>5</v>
      </c>
      <c r="B9" s="5" t="inlineStr">
        <is>
          <t>SOC-005</t>
        </is>
      </c>
      <c r="C9" s="5" t="inlineStr">
        <is>
          <t>Conti</t>
        </is>
      </c>
      <c r="D9" s="5" t="inlineStr">
        <is>
          <t>Luca</t>
        </is>
      </c>
      <c r="E9" s="4" t="inlineStr">
        <is>
          <t>17/09/1965</t>
        </is>
      </c>
      <c r="F9" s="4" t="inlineStr">
        <is>
          <t>CNTLCU65P17F839V</t>
        </is>
      </c>
      <c r="G9" s="5" t="inlineStr">
        <is>
          <t>Piazza Duomo 1</t>
        </is>
      </c>
      <c r="H9" s="4" t="inlineStr">
        <is>
          <t>50100</t>
        </is>
      </c>
      <c r="I9" s="5" t="inlineStr">
        <is>
          <t>Firenze</t>
        </is>
      </c>
      <c r="J9" s="4" t="inlineStr">
        <is>
          <t>FI</t>
        </is>
      </c>
      <c r="K9" s="5" t="inlineStr">
        <is>
          <t>055-4567890</t>
        </is>
      </c>
      <c r="L9" s="5" t="inlineStr">
        <is>
          <t>luca.conti@email.it</t>
        </is>
      </c>
      <c r="M9" s="4" t="inlineStr">
        <is>
          <t>12/05/2019</t>
        </is>
      </c>
      <c r="N9" s="5" t="inlineStr">
        <is>
          <t>Onorario</t>
        </is>
      </c>
      <c r="O9" s="6" t="n">
        <v>0</v>
      </c>
      <c r="P9" s="4" t="inlineStr">
        <is>
          <t>12/05/2026</t>
        </is>
      </c>
      <c r="Q9" s="4" t="inlineStr">
        <is>
          <t>Esente</t>
        </is>
      </c>
      <c r="R9" s="5" t="n"/>
    </row>
    <row r="10" ht="18" customHeight="1">
      <c r="A10" s="7" t="n">
        <v>6</v>
      </c>
      <c r="B10" s="8" t="inlineStr">
        <is>
          <t>SOC-006</t>
        </is>
      </c>
      <c r="C10" s="8" t="inlineStr">
        <is>
          <t>Ricci</t>
        </is>
      </c>
      <c r="D10" s="8" t="inlineStr">
        <is>
          <t>Sofia</t>
        </is>
      </c>
      <c r="E10" s="7" t="inlineStr">
        <is>
          <t>25/12/1988</t>
        </is>
      </c>
      <c r="F10" s="7" t="inlineStr">
        <is>
          <t>RCCSFO88T65F205B</t>
        </is>
      </c>
      <c r="G10" s="8" t="inlineStr">
        <is>
          <t>Via Dante 22</t>
        </is>
      </c>
      <c r="H10" s="7" t="inlineStr">
        <is>
          <t>16100</t>
        </is>
      </c>
      <c r="I10" s="8" t="inlineStr">
        <is>
          <t>Genova</t>
        </is>
      </c>
      <c r="J10" s="7" t="inlineStr">
        <is>
          <t>GE</t>
        </is>
      </c>
      <c r="K10" s="8" t="inlineStr">
        <is>
          <t>010-3456789</t>
        </is>
      </c>
      <c r="L10" s="8" t="inlineStr">
        <is>
          <t>sofia.ricci@email.it</t>
        </is>
      </c>
      <c r="M10" s="7" t="inlineStr">
        <is>
          <t>18/06/2022</t>
        </is>
      </c>
      <c r="N10" s="8" t="inlineStr">
        <is>
          <t>Ordinario</t>
        </is>
      </c>
      <c r="O10" s="9" t="n">
        <v>50</v>
      </c>
      <c r="P10" s="7" t="inlineStr"/>
      <c r="Q10" s="7" t="inlineStr">
        <is>
          <t>Non Pagata</t>
        </is>
      </c>
      <c r="R10" s="8" t="n"/>
    </row>
    <row r="11" ht="18" customHeight="1">
      <c r="A11" s="4" t="n">
        <v>7</v>
      </c>
      <c r="B11" s="5" t="inlineStr">
        <is>
          <t>SOC-007</t>
        </is>
      </c>
      <c r="C11" s="5" t="inlineStr">
        <is>
          <t>Marino</t>
        </is>
      </c>
      <c r="D11" s="5" t="inlineStr">
        <is>
          <t>Paolo</t>
        </is>
      </c>
      <c r="E11" s="4" t="inlineStr">
        <is>
          <t>03/02/1975</t>
        </is>
      </c>
      <c r="F11" s="4" t="inlineStr">
        <is>
          <t>MRNPLA75B03L219H</t>
        </is>
      </c>
      <c r="G11" s="5" t="inlineStr">
        <is>
          <t>Via Leopardi 7</t>
        </is>
      </c>
      <c r="H11" s="4" t="inlineStr">
        <is>
          <t>80100</t>
        </is>
      </c>
      <c r="I11" s="5" t="inlineStr">
        <is>
          <t>Napoli</t>
        </is>
      </c>
      <c r="J11" s="4" t="inlineStr">
        <is>
          <t>NA</t>
        </is>
      </c>
      <c r="K11" s="5" t="inlineStr">
        <is>
          <t>081-2345678</t>
        </is>
      </c>
      <c r="L11" s="5" t="inlineStr">
        <is>
          <t>p.marino@email.it</t>
        </is>
      </c>
      <c r="M11" s="4" t="inlineStr">
        <is>
          <t>22/07/2022</t>
        </is>
      </c>
      <c r="N11" s="5" t="inlineStr">
        <is>
          <t>Sostenitore</t>
        </is>
      </c>
      <c r="O11" s="6" t="n">
        <v>100</v>
      </c>
      <c r="P11" s="4" t="inlineStr">
        <is>
          <t>25/07/2026</t>
        </is>
      </c>
      <c r="Q11" s="4" t="inlineStr">
        <is>
          <t>Pagata</t>
        </is>
      </c>
      <c r="R11" s="5" t="n"/>
    </row>
    <row r="12" ht="18" customHeight="1">
      <c r="A12" s="7" t="n">
        <v>8</v>
      </c>
      <c r="B12" s="8" t="inlineStr">
        <is>
          <t>SOC-008</t>
        </is>
      </c>
      <c r="C12" s="8" t="inlineStr">
        <is>
          <t>Greco</t>
        </is>
      </c>
      <c r="D12" s="8" t="inlineStr">
        <is>
          <t>Chiara</t>
        </is>
      </c>
      <c r="E12" s="7" t="inlineStr">
        <is>
          <t>14/06/1995</t>
        </is>
      </c>
      <c r="F12" s="7" t="inlineStr">
        <is>
          <t>GRCCHR95H54H501T</t>
        </is>
      </c>
      <c r="G12" s="8" t="inlineStr">
        <is>
          <t>Corso Umberto 55</t>
        </is>
      </c>
      <c r="H12" s="7" t="inlineStr">
        <is>
          <t>70100</t>
        </is>
      </c>
      <c r="I12" s="8" t="inlineStr">
        <is>
          <t>Bari</t>
        </is>
      </c>
      <c r="J12" s="7" t="inlineStr">
        <is>
          <t>BA</t>
        </is>
      </c>
      <c r="K12" s="8" t="inlineStr">
        <is>
          <t>080-8765432</t>
        </is>
      </c>
      <c r="L12" s="8" t="inlineStr">
        <is>
          <t>chiara.greco@email.it</t>
        </is>
      </c>
      <c r="M12" s="7" t="inlineStr">
        <is>
          <t>30/08/2022</t>
        </is>
      </c>
      <c r="N12" s="8" t="inlineStr">
        <is>
          <t>Junior</t>
        </is>
      </c>
      <c r="O12" s="9" t="n">
        <v>25</v>
      </c>
      <c r="P12" s="7" t="inlineStr">
        <is>
          <t>02/09/2026</t>
        </is>
      </c>
      <c r="Q12" s="7" t="inlineStr">
        <is>
          <t>Pagata</t>
        </is>
      </c>
      <c r="R12" s="8" t="n"/>
    </row>
    <row r="13" ht="18" customHeight="1">
      <c r="A13" s="4" t="n">
        <v>9</v>
      </c>
      <c r="B13" s="5" t="inlineStr">
        <is>
          <t>SOC-009</t>
        </is>
      </c>
      <c r="C13" s="5" t="inlineStr">
        <is>
          <t>Bruno</t>
        </is>
      </c>
      <c r="D13" s="5" t="inlineStr">
        <is>
          <t>Stefano</t>
        </is>
      </c>
      <c r="E13" s="4" t="inlineStr">
        <is>
          <t>09/10/1980</t>
        </is>
      </c>
      <c r="F13" s="4" t="inlineStr">
        <is>
          <t>BRNSFN80R09F205L</t>
        </is>
      </c>
      <c r="G13" s="5" t="inlineStr">
        <is>
          <t>Via Cavour 18</t>
        </is>
      </c>
      <c r="H13" s="4" t="inlineStr">
        <is>
          <t>90100</t>
        </is>
      </c>
      <c r="I13" s="5" t="inlineStr">
        <is>
          <t>Palermo</t>
        </is>
      </c>
      <c r="J13" s="4" t="inlineStr">
        <is>
          <t>PA</t>
        </is>
      </c>
      <c r="K13" s="5" t="inlineStr">
        <is>
          <t>091-5678901</t>
        </is>
      </c>
      <c r="L13" s="5" t="inlineStr">
        <is>
          <t>s.bruno@email.it</t>
        </is>
      </c>
      <c r="M13" s="4" t="inlineStr">
        <is>
          <t>14/09/2023</t>
        </is>
      </c>
      <c r="N13" s="5" t="inlineStr">
        <is>
          <t>Ordinario</t>
        </is>
      </c>
      <c r="O13" s="6" t="n">
        <v>50</v>
      </c>
      <c r="P13" s="4" t="inlineStr"/>
      <c r="Q13" s="4" t="inlineStr">
        <is>
          <t>In Attesa</t>
        </is>
      </c>
      <c r="R13" s="5" t="n"/>
    </row>
    <row r="14" ht="18" customHeight="1">
      <c r="A14" s="7" t="n">
        <v>10</v>
      </c>
      <c r="B14" s="8" t="inlineStr">
        <is>
          <t>SOC-010</t>
        </is>
      </c>
      <c r="C14" s="8" t="inlineStr">
        <is>
          <t>Lombardi</t>
        </is>
      </c>
      <c r="D14" s="8" t="inlineStr">
        <is>
          <t>Elena</t>
        </is>
      </c>
      <c r="E14" s="7" t="inlineStr">
        <is>
          <t>28/01/1999</t>
        </is>
      </c>
      <c r="F14" s="7" t="inlineStr">
        <is>
          <t>LMBLNE99A68H501M</t>
        </is>
      </c>
      <c r="G14" s="8" t="inlineStr">
        <is>
          <t>Via Verdi 34</t>
        </is>
      </c>
      <c r="H14" s="7" t="inlineStr">
        <is>
          <t>37100</t>
        </is>
      </c>
      <c r="I14" s="8" t="inlineStr">
        <is>
          <t>Verona</t>
        </is>
      </c>
      <c r="J14" s="7" t="inlineStr">
        <is>
          <t>VR</t>
        </is>
      </c>
      <c r="K14" s="8" t="inlineStr">
        <is>
          <t>045-9876543</t>
        </is>
      </c>
      <c r="L14" s="8" t="inlineStr">
        <is>
          <t>elena.lombardi@email.it</t>
        </is>
      </c>
      <c r="M14" s="7" t="inlineStr">
        <is>
          <t>01/10/2023</t>
        </is>
      </c>
      <c r="N14" s="8" t="inlineStr">
        <is>
          <t>Junior</t>
        </is>
      </c>
      <c r="O14" s="9" t="n">
        <v>25</v>
      </c>
      <c r="P14" s="7" t="inlineStr">
        <is>
          <t>05/10/2026</t>
        </is>
      </c>
      <c r="Q14" s="7" t="inlineStr">
        <is>
          <t>Pagata</t>
        </is>
      </c>
      <c r="R14" s="8" t="n"/>
    </row>
    <row r="15" ht="18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</row>
    <row r="16" ht="18" customHeight="1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8" t="n"/>
      <c r="M16" s="8" t="n"/>
      <c r="N16" s="8" t="n"/>
      <c r="O16" s="8" t="n"/>
      <c r="P16" s="8" t="n"/>
      <c r="Q16" s="8" t="n"/>
      <c r="R16" s="8" t="n"/>
    </row>
    <row r="17" ht="18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</row>
    <row r="18" ht="18" customHeight="1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8" t="n"/>
    </row>
    <row r="19" ht="18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</row>
    <row r="20" ht="18" customHeight="1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  <c r="K20" s="8" t="n"/>
      <c r="L20" s="8" t="n"/>
      <c r="M20" s="8" t="n"/>
      <c r="N20" s="8" t="n"/>
      <c r="O20" s="8" t="n"/>
      <c r="P20" s="8" t="n"/>
      <c r="Q20" s="8" t="n"/>
      <c r="R20" s="8" t="n"/>
    </row>
    <row r="21" ht="18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</row>
    <row r="22" ht="18" customHeight="1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8" t="n"/>
    </row>
    <row r="23" ht="18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</row>
    <row r="24" ht="18" customHeight="1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  <c r="K24" s="8" t="n"/>
      <c r="L24" s="8" t="n"/>
      <c r="M24" s="8" t="n"/>
      <c r="N24" s="8" t="n"/>
      <c r="O24" s="8" t="n"/>
      <c r="P24" s="8" t="n"/>
      <c r="Q24" s="8" t="n"/>
      <c r="R24" s="8" t="n"/>
    </row>
    <row r="25" ht="18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</row>
    <row r="26" ht="18" customHeight="1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8" t="n"/>
    </row>
    <row r="27" ht="18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</row>
    <row r="28" ht="18" customHeight="1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8" t="n"/>
    </row>
    <row r="29" ht="18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</row>
    <row r="30" ht="18" customHeight="1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  <c r="J30" s="8" t="n"/>
      <c r="K30" s="8" t="n"/>
      <c r="L30" s="8" t="n"/>
      <c r="M30" s="8" t="n"/>
      <c r="N30" s="8" t="n"/>
      <c r="O30" s="8" t="n"/>
      <c r="P30" s="8" t="n"/>
      <c r="Q30" s="8" t="n"/>
      <c r="R30" s="8" t="n"/>
    </row>
    <row r="31" ht="18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</row>
    <row r="32" ht="18" customHeight="1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8" t="n"/>
    </row>
    <row r="33" ht="18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</row>
    <row r="34" ht="18" customHeight="1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8" t="n"/>
    </row>
    <row r="35" ht="18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</row>
    <row r="36" ht="18" customHeight="1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  <c r="J36" s="8" t="n"/>
      <c r="K36" s="8" t="n"/>
      <c r="L36" s="8" t="n"/>
      <c r="M36" s="8" t="n"/>
      <c r="N36" s="8" t="n"/>
      <c r="O36" s="8" t="n"/>
      <c r="P36" s="8" t="n"/>
      <c r="Q36" s="8" t="n"/>
      <c r="R36" s="8" t="n"/>
    </row>
    <row r="37" ht="18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</row>
    <row r="38" ht="18" customHeight="1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  <c r="J38" s="8" t="n"/>
      <c r="K38" s="8" t="n"/>
      <c r="L38" s="8" t="n"/>
      <c r="M38" s="8" t="n"/>
      <c r="N38" s="8" t="n"/>
      <c r="O38" s="8" t="n"/>
      <c r="P38" s="8" t="n"/>
      <c r="Q38" s="8" t="n"/>
      <c r="R38" s="8" t="n"/>
    </row>
    <row r="39" ht="18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</row>
    <row r="40" ht="18" customHeight="1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8" t="n"/>
    </row>
    <row r="41" ht="18" customHeight="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</row>
    <row r="42" ht="18" customHeight="1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8" t="n"/>
    </row>
    <row r="43" ht="18" customHeight="1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</row>
    <row r="44" ht="18" customHeight="1">
      <c r="A44" s="8" t="n"/>
      <c r="B44" s="8" t="n"/>
      <c r="C44" s="8" t="n"/>
      <c r="D44" s="8" t="n"/>
      <c r="E44" s="8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8" t="n"/>
    </row>
    <row r="45" ht="18" customHeight="1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  <c r="O45" s="5" t="n"/>
      <c r="P45" s="5" t="n"/>
      <c r="Q45" s="5" t="n"/>
      <c r="R45" s="5" t="n"/>
    </row>
    <row r="46" ht="18" customHeight="1">
      <c r="A46" s="8" t="n"/>
      <c r="B46" s="8" t="n"/>
      <c r="C46" s="8" t="n"/>
      <c r="D46" s="8" t="n"/>
      <c r="E46" s="8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8" t="n"/>
    </row>
    <row r="47" ht="18" customHeight="1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  <c r="O47" s="5" t="n"/>
      <c r="P47" s="5" t="n"/>
      <c r="Q47" s="5" t="n"/>
      <c r="R47" s="5" t="n"/>
    </row>
    <row r="48" ht="18" customHeight="1">
      <c r="A48" s="8" t="n"/>
      <c r="B48" s="8" t="n"/>
      <c r="C48" s="8" t="n"/>
      <c r="D48" s="8" t="n"/>
      <c r="E48" s="8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8" t="n"/>
    </row>
    <row r="49" ht="18" customHeight="1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  <c r="O49" s="5" t="n"/>
      <c r="P49" s="5" t="n"/>
      <c r="Q49" s="5" t="n"/>
      <c r="R49" s="5" t="n"/>
    </row>
    <row r="50" ht="18" customHeight="1">
      <c r="A50" s="8" t="n"/>
      <c r="B50" s="8" t="n"/>
      <c r="C50" s="8" t="n"/>
      <c r="D50" s="8" t="n"/>
      <c r="E50" s="8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8" t="n"/>
    </row>
    <row r="51" ht="18" customHeight="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  <c r="N51" s="5" t="n"/>
      <c r="O51" s="5" t="n"/>
      <c r="P51" s="5" t="n"/>
      <c r="Q51" s="5" t="n"/>
      <c r="R51" s="5" t="n"/>
    </row>
    <row r="52" ht="18" customHeight="1">
      <c r="A52" s="8" t="n"/>
      <c r="B52" s="8" t="n"/>
      <c r="C52" s="8" t="n"/>
      <c r="D52" s="8" t="n"/>
      <c r="E52" s="8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8" t="n"/>
    </row>
    <row r="53" ht="18" customHeight="1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  <c r="O53" s="5" t="n"/>
      <c r="P53" s="5" t="n"/>
      <c r="Q53" s="5" t="n"/>
      <c r="R53" s="5" t="n"/>
    </row>
    <row r="54" ht="18" customHeight="1">
      <c r="A54" s="8" t="n"/>
      <c r="B54" s="8" t="n"/>
      <c r="C54" s="8" t="n"/>
      <c r="D54" s="8" t="n"/>
      <c r="E54" s="8" t="n"/>
      <c r="F54" s="8" t="n"/>
      <c r="G54" s="8" t="n"/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8" t="n"/>
    </row>
    <row r="55" ht="18" customHeight="1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  <c r="N55" s="5" t="n"/>
      <c r="O55" s="5" t="n"/>
      <c r="P55" s="5" t="n"/>
      <c r="Q55" s="5" t="n"/>
      <c r="R55" s="5" t="n"/>
    </row>
    <row r="56" ht="18" customHeight="1">
      <c r="A56" s="8" t="n"/>
      <c r="B56" s="8" t="n"/>
      <c r="C56" s="8" t="n"/>
      <c r="D56" s="8" t="n"/>
      <c r="E56" s="8" t="n"/>
      <c r="F56" s="8" t="n"/>
      <c r="G56" s="8" t="n"/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8" t="n"/>
    </row>
    <row r="57" ht="18" customHeight="1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  <c r="N57" s="5" t="n"/>
      <c r="O57" s="5" t="n"/>
      <c r="P57" s="5" t="n"/>
      <c r="Q57" s="5" t="n"/>
      <c r="R57" s="5" t="n"/>
    </row>
    <row r="58" ht="18" customHeight="1">
      <c r="A58" s="8" t="n"/>
      <c r="B58" s="8" t="n"/>
      <c r="C58" s="8" t="n"/>
      <c r="D58" s="8" t="n"/>
      <c r="E58" s="8" t="n"/>
      <c r="F58" s="8" t="n"/>
      <c r="G58" s="8" t="n"/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8" t="n"/>
    </row>
    <row r="59" ht="18" customHeight="1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5" t="n"/>
      <c r="L59" s="5" t="n"/>
      <c r="M59" s="5" t="n"/>
      <c r="N59" s="5" t="n"/>
      <c r="O59" s="5" t="n"/>
      <c r="P59" s="5" t="n"/>
      <c r="Q59" s="5" t="n"/>
      <c r="R59" s="5" t="n"/>
    </row>
    <row r="60" ht="18" customHeight="1">
      <c r="A60" s="8" t="n"/>
      <c r="B60" s="8" t="n"/>
      <c r="C60" s="8" t="n"/>
      <c r="D60" s="8" t="n"/>
      <c r="E60" s="8" t="n"/>
      <c r="F60" s="8" t="n"/>
      <c r="G60" s="8" t="n"/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8" t="n"/>
    </row>
    <row r="61" ht="18" customHeight="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5" t="n"/>
      <c r="L61" s="5" t="n"/>
      <c r="M61" s="5" t="n"/>
      <c r="N61" s="5" t="n"/>
      <c r="O61" s="5" t="n"/>
      <c r="P61" s="5" t="n"/>
      <c r="Q61" s="5" t="n"/>
      <c r="R61" s="5" t="n"/>
    </row>
    <row r="62" ht="18" customHeight="1">
      <c r="A62" s="8" t="n"/>
      <c r="B62" s="8" t="n"/>
      <c r="C62" s="8" t="n"/>
      <c r="D62" s="8" t="n"/>
      <c r="E62" s="8" t="n"/>
      <c r="F62" s="8" t="n"/>
      <c r="G62" s="8" t="n"/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8" t="n"/>
    </row>
    <row r="63" ht="18" customHeight="1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5" t="n"/>
      <c r="L63" s="5" t="n"/>
      <c r="M63" s="5" t="n"/>
      <c r="N63" s="5" t="n"/>
      <c r="O63" s="5" t="n"/>
      <c r="P63" s="5" t="n"/>
      <c r="Q63" s="5" t="n"/>
      <c r="R63" s="5" t="n"/>
    </row>
    <row r="64" ht="18" customHeight="1">
      <c r="A64" s="8" t="n"/>
      <c r="B64" s="8" t="n"/>
      <c r="C64" s="8" t="n"/>
      <c r="D64" s="8" t="n"/>
      <c r="E64" s="8" t="n"/>
      <c r="F64" s="8" t="n"/>
      <c r="G64" s="8" t="n"/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8" t="n"/>
    </row>
    <row r="65" ht="18" customHeight="1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5" t="n"/>
      <c r="L65" s="5" t="n"/>
      <c r="M65" s="5" t="n"/>
      <c r="N65" s="5" t="n"/>
      <c r="O65" s="5" t="n"/>
      <c r="P65" s="5" t="n"/>
      <c r="Q65" s="5" t="n"/>
      <c r="R65" s="5" t="n"/>
    </row>
    <row r="66" ht="18" customHeight="1">
      <c r="A66" s="8" t="n"/>
      <c r="B66" s="8" t="n"/>
      <c r="C66" s="8" t="n"/>
      <c r="D66" s="8" t="n"/>
      <c r="E66" s="8" t="n"/>
      <c r="F66" s="8" t="n"/>
      <c r="G66" s="8" t="n"/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8" t="n"/>
    </row>
    <row r="67" ht="18" customHeight="1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5" t="n"/>
      <c r="L67" s="5" t="n"/>
      <c r="M67" s="5" t="n"/>
      <c r="N67" s="5" t="n"/>
      <c r="O67" s="5" t="n"/>
      <c r="P67" s="5" t="n"/>
      <c r="Q67" s="5" t="n"/>
      <c r="R67" s="5" t="n"/>
    </row>
    <row r="68" ht="18" customHeight="1">
      <c r="A68" s="8" t="n"/>
      <c r="B68" s="8" t="n"/>
      <c r="C68" s="8" t="n"/>
      <c r="D68" s="8" t="n"/>
      <c r="E68" s="8" t="n"/>
      <c r="F68" s="8" t="n"/>
      <c r="G68" s="8" t="n"/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8" t="n"/>
    </row>
    <row r="69" ht="18" customHeight="1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K69" s="5" t="n"/>
      <c r="L69" s="5" t="n"/>
      <c r="M69" s="5" t="n"/>
      <c r="N69" s="5" t="n"/>
      <c r="O69" s="5" t="n"/>
      <c r="P69" s="5" t="n"/>
      <c r="Q69" s="5" t="n"/>
      <c r="R69" s="5" t="n"/>
    </row>
    <row r="70" ht="18" customHeight="1">
      <c r="A70" s="8" t="n"/>
      <c r="B70" s="8" t="n"/>
      <c r="C70" s="8" t="n"/>
      <c r="D70" s="8" t="n"/>
      <c r="E70" s="8" t="n"/>
      <c r="F70" s="8" t="n"/>
      <c r="G70" s="8" t="n"/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8" t="n"/>
    </row>
    <row r="71" ht="18" customHeight="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5" t="n"/>
      <c r="L71" s="5" t="n"/>
      <c r="M71" s="5" t="n"/>
      <c r="N71" s="5" t="n"/>
      <c r="O71" s="5" t="n"/>
      <c r="P71" s="5" t="n"/>
      <c r="Q71" s="5" t="n"/>
      <c r="R71" s="5" t="n"/>
    </row>
    <row r="72" ht="18" customHeight="1">
      <c r="A72" s="8" t="n"/>
      <c r="B72" s="8" t="n"/>
      <c r="C72" s="8" t="n"/>
      <c r="D72" s="8" t="n"/>
      <c r="E72" s="8" t="n"/>
      <c r="F72" s="8" t="n"/>
      <c r="G72" s="8" t="n"/>
      <c r="H72" s="8" t="n"/>
      <c r="I72" s="8" t="n"/>
      <c r="J72" s="8" t="n"/>
      <c r="K72" s="8" t="n"/>
      <c r="L72" s="8" t="n"/>
      <c r="M72" s="8" t="n"/>
      <c r="N72" s="8" t="n"/>
      <c r="O72" s="8" t="n"/>
      <c r="P72" s="8" t="n"/>
      <c r="Q72" s="8" t="n"/>
      <c r="R72" s="8" t="n"/>
    </row>
    <row r="73" ht="18" customHeight="1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5" t="n"/>
      <c r="L73" s="5" t="n"/>
      <c r="M73" s="5" t="n"/>
      <c r="N73" s="5" t="n"/>
      <c r="O73" s="5" t="n"/>
      <c r="P73" s="5" t="n"/>
      <c r="Q73" s="5" t="n"/>
      <c r="R73" s="5" t="n"/>
    </row>
    <row r="74" ht="18" customHeight="1">
      <c r="A74" s="8" t="n"/>
      <c r="B74" s="8" t="n"/>
      <c r="C74" s="8" t="n"/>
      <c r="D74" s="8" t="n"/>
      <c r="E74" s="8" t="n"/>
      <c r="F74" s="8" t="n"/>
      <c r="G74" s="8" t="n"/>
      <c r="H74" s="8" t="n"/>
      <c r="I74" s="8" t="n"/>
      <c r="J74" s="8" t="n"/>
      <c r="K74" s="8" t="n"/>
      <c r="L74" s="8" t="n"/>
      <c r="M74" s="8" t="n"/>
      <c r="N74" s="8" t="n"/>
      <c r="O74" s="8" t="n"/>
      <c r="P74" s="8" t="n"/>
      <c r="Q74" s="8" t="n"/>
      <c r="R74" s="8" t="n"/>
    </row>
    <row r="75" ht="18" customHeight="1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K75" s="5" t="n"/>
      <c r="L75" s="5" t="n"/>
      <c r="M75" s="5" t="n"/>
      <c r="N75" s="5" t="n"/>
      <c r="O75" s="5" t="n"/>
      <c r="P75" s="5" t="n"/>
      <c r="Q75" s="5" t="n"/>
      <c r="R75" s="5" t="n"/>
    </row>
    <row r="76" ht="18" customHeight="1">
      <c r="A76" s="8" t="n"/>
      <c r="B76" s="8" t="n"/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8" t="n"/>
    </row>
    <row r="77" ht="18" customHeight="1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K77" s="5" t="n"/>
      <c r="L77" s="5" t="n"/>
      <c r="M77" s="5" t="n"/>
      <c r="N77" s="5" t="n"/>
      <c r="O77" s="5" t="n"/>
      <c r="P77" s="5" t="n"/>
      <c r="Q77" s="5" t="n"/>
      <c r="R77" s="5" t="n"/>
    </row>
    <row r="78" ht="18" customHeight="1">
      <c r="A78" s="8" t="n"/>
      <c r="B78" s="8" t="n"/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8" t="n"/>
    </row>
    <row r="79" ht="18" customHeight="1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K79" s="5" t="n"/>
      <c r="L79" s="5" t="n"/>
      <c r="M79" s="5" t="n"/>
      <c r="N79" s="5" t="n"/>
      <c r="O79" s="5" t="n"/>
      <c r="P79" s="5" t="n"/>
      <c r="Q79" s="5" t="n"/>
      <c r="R79" s="5" t="n"/>
    </row>
    <row r="80" ht="18" customHeight="1">
      <c r="A80" s="8" t="n"/>
      <c r="B80" s="8" t="n"/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8" t="n"/>
    </row>
    <row r="81" ht="18" customHeight="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K81" s="5" t="n"/>
      <c r="L81" s="5" t="n"/>
      <c r="M81" s="5" t="n"/>
      <c r="N81" s="5" t="n"/>
      <c r="O81" s="5" t="n"/>
      <c r="P81" s="5" t="n"/>
      <c r="Q81" s="5" t="n"/>
      <c r="R81" s="5" t="n"/>
    </row>
    <row r="82" ht="18" customHeight="1">
      <c r="A82" s="8" t="n"/>
      <c r="B82" s="8" t="n"/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8" t="n"/>
    </row>
    <row r="83" ht="18" customHeight="1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K83" s="5" t="n"/>
      <c r="L83" s="5" t="n"/>
      <c r="M83" s="5" t="n"/>
      <c r="N83" s="5" t="n"/>
      <c r="O83" s="5" t="n"/>
      <c r="P83" s="5" t="n"/>
      <c r="Q83" s="5" t="n"/>
      <c r="R83" s="5" t="n"/>
    </row>
    <row r="84" ht="18" customHeight="1">
      <c r="A84" s="8" t="n"/>
      <c r="B84" s="8" t="n"/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8" t="n"/>
    </row>
    <row r="85" ht="18" customHeight="1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K85" s="5" t="n"/>
      <c r="L85" s="5" t="n"/>
      <c r="M85" s="5" t="n"/>
      <c r="N85" s="5" t="n"/>
      <c r="O85" s="5" t="n"/>
      <c r="P85" s="5" t="n"/>
      <c r="Q85" s="5" t="n"/>
      <c r="R85" s="5" t="n"/>
    </row>
    <row r="86" ht="18" customHeight="1">
      <c r="A86" s="8" t="n"/>
      <c r="B86" s="8" t="n"/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8" t="n"/>
    </row>
    <row r="87" ht="18" customHeight="1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K87" s="5" t="n"/>
      <c r="L87" s="5" t="n"/>
      <c r="M87" s="5" t="n"/>
      <c r="N87" s="5" t="n"/>
      <c r="O87" s="5" t="n"/>
      <c r="P87" s="5" t="n"/>
      <c r="Q87" s="5" t="n"/>
      <c r="R87" s="5" t="n"/>
    </row>
    <row r="88" ht="18" customHeight="1">
      <c r="A88" s="8" t="n"/>
      <c r="B88" s="8" t="n"/>
      <c r="C88" s="8" t="n"/>
      <c r="D88" s="8" t="n"/>
      <c r="E88" s="8" t="n"/>
      <c r="F88" s="8" t="n"/>
      <c r="G88" s="8" t="n"/>
      <c r="H88" s="8" t="n"/>
      <c r="I88" s="8" t="n"/>
      <c r="J88" s="8" t="n"/>
      <c r="K88" s="8" t="n"/>
      <c r="L88" s="8" t="n"/>
      <c r="M88" s="8" t="n"/>
      <c r="N88" s="8" t="n"/>
      <c r="O88" s="8" t="n"/>
      <c r="P88" s="8" t="n"/>
      <c r="Q88" s="8" t="n"/>
      <c r="R88" s="8" t="n"/>
    </row>
    <row r="89" ht="18" customHeight="1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K89" s="5" t="n"/>
      <c r="L89" s="5" t="n"/>
      <c r="M89" s="5" t="n"/>
      <c r="N89" s="5" t="n"/>
      <c r="O89" s="5" t="n"/>
      <c r="P89" s="5" t="n"/>
      <c r="Q89" s="5" t="n"/>
      <c r="R89" s="5" t="n"/>
    </row>
    <row r="90" ht="18" customHeight="1">
      <c r="A90" s="8" t="n"/>
      <c r="B90" s="8" t="n"/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8" t="n"/>
    </row>
    <row r="91" ht="18" customHeight="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K91" s="5" t="n"/>
      <c r="L91" s="5" t="n"/>
      <c r="M91" s="5" t="n"/>
      <c r="N91" s="5" t="n"/>
      <c r="O91" s="5" t="n"/>
      <c r="P91" s="5" t="n"/>
      <c r="Q91" s="5" t="n"/>
      <c r="R91" s="5" t="n"/>
    </row>
    <row r="92" ht="18" customHeight="1">
      <c r="A92" s="8" t="n"/>
      <c r="B92" s="8" t="n"/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8" t="n"/>
    </row>
    <row r="93" ht="18" customHeight="1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K93" s="5" t="n"/>
      <c r="L93" s="5" t="n"/>
      <c r="M93" s="5" t="n"/>
      <c r="N93" s="5" t="n"/>
      <c r="O93" s="5" t="n"/>
      <c r="P93" s="5" t="n"/>
      <c r="Q93" s="5" t="n"/>
      <c r="R93" s="5" t="n"/>
    </row>
    <row r="94" ht="18" customHeight="1">
      <c r="A94" s="8" t="n"/>
      <c r="B94" s="8" t="n"/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8" t="n"/>
    </row>
    <row r="95" ht="18" customHeight="1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K95" s="5" t="n"/>
      <c r="L95" s="5" t="n"/>
      <c r="M95" s="5" t="n"/>
      <c r="N95" s="5" t="n"/>
      <c r="O95" s="5" t="n"/>
      <c r="P95" s="5" t="n"/>
      <c r="Q95" s="5" t="n"/>
      <c r="R95" s="5" t="n"/>
    </row>
    <row r="96" ht="18" customHeight="1">
      <c r="A96" s="8" t="n"/>
      <c r="B96" s="8" t="n"/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8" t="n"/>
    </row>
    <row r="97" ht="18" customHeight="1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K97" s="5" t="n"/>
      <c r="L97" s="5" t="n"/>
      <c r="M97" s="5" t="n"/>
      <c r="N97" s="5" t="n"/>
      <c r="O97" s="5" t="n"/>
      <c r="P97" s="5" t="n"/>
      <c r="Q97" s="5" t="n"/>
      <c r="R97" s="5" t="n"/>
    </row>
    <row r="98" ht="18" customHeight="1">
      <c r="A98" s="8" t="n"/>
      <c r="B98" s="8" t="n"/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8" t="n"/>
    </row>
    <row r="99" ht="18" customHeight="1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K99" s="5" t="n"/>
      <c r="L99" s="5" t="n"/>
      <c r="M99" s="5" t="n"/>
      <c r="N99" s="5" t="n"/>
      <c r="O99" s="5" t="n"/>
      <c r="P99" s="5" t="n"/>
      <c r="Q99" s="5" t="n"/>
      <c r="R99" s="5" t="n"/>
    </row>
    <row r="100" ht="18" customHeight="1">
      <c r="A100" s="8" t="n"/>
      <c r="B100" s="8" t="n"/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8" t="n"/>
    </row>
    <row r="101" ht="18" customHeight="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K101" s="5" t="n"/>
      <c r="L101" s="5" t="n"/>
      <c r="M101" s="5" t="n"/>
      <c r="N101" s="5" t="n"/>
      <c r="O101" s="5" t="n"/>
      <c r="P101" s="5" t="n"/>
      <c r="Q101" s="5" t="n"/>
      <c r="R101" s="5" t="n"/>
    </row>
    <row r="102" ht="18" customHeight="1">
      <c r="A102" s="8" t="n"/>
      <c r="B102" s="8" t="n"/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8" t="n"/>
    </row>
    <row r="103" ht="18" customHeight="1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K103" s="5" t="n"/>
      <c r="L103" s="5" t="n"/>
      <c r="M103" s="5" t="n"/>
      <c r="N103" s="5" t="n"/>
      <c r="O103" s="5" t="n"/>
      <c r="P103" s="5" t="n"/>
      <c r="Q103" s="5" t="n"/>
      <c r="R103" s="5" t="n"/>
    </row>
    <row r="104" ht="18" customHeight="1">
      <c r="A104" s="8" t="n"/>
      <c r="B104" s="8" t="n"/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8" t="n"/>
    </row>
  </sheetData>
  <mergeCells count="2">
    <mergeCell ref="A2:R2"/>
    <mergeCell ref="A3:R3"/>
  </mergeCells>
  <conditionalFormatting sqref="Q5:Q104">
    <cfRule type="expression" priority="1" dxfId="0">
      <formula>Q5="Pagata"</formula>
    </cfRule>
    <cfRule type="expression" priority="2" dxfId="1">
      <formula>Q5="Non Pagata"</formula>
    </cfRule>
    <cfRule type="expression" priority="3" dxfId="2">
      <formula>Q5="In Attesa"</formula>
    </cfRule>
    <cfRule type="expression" priority="4" dxfId="1">
      <formula>Q5="Sospesa"</formula>
    </cfRule>
  </conditionalFormatting>
  <dataValidations count="2">
    <dataValidation sqref="N5:N104" showErrorMessage="1" showDropDown="0" showInputMessage="1" allowBlank="1" type="list">
      <formula1>"Ordinario,Sostenitore,Junior,Onorario,Fondatore"</formula1>
    </dataValidation>
    <dataValidation sqref="Q5:Q104" showErrorMessage="1" showDropDown="0" showInputMessage="1" allowBlank="1" type="list">
      <formula1>"Pagata,Non Pagata,In Attesa,Esente,Sospesa"</formula1>
    </dataValidation>
  </dataValidations>
  <pageMargins left="0.5" right="0.5" top="0.75" bottom="0.75" header="0.5" footer="0.5"/>
  <pageSetup orientation="landscape" paperSize="9" fitToWidth="1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 fitToPage="1"/>
  </sheetPr>
  <dimension ref="A1:H19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</cols>
  <sheetData>
    <row r="1" ht="36" customHeight="1">
      <c r="A1" s="1" t="inlineStr">
        <is>
          <t>STATISTICHE ASSOCIAZIONE</t>
        </is>
      </c>
    </row>
    <row r="2" ht="18" customHeight="1">
      <c r="A2" s="10" t="inlineStr">
        <is>
          <t>Elaborazione al 06/03/2026</t>
        </is>
      </c>
    </row>
    <row r="3" ht="10" customHeight="1"/>
    <row r="4" ht="22" customHeight="1">
      <c r="A4" s="11" t="inlineStr">
        <is>
          <t>INDICATORI CHIAVE</t>
        </is>
      </c>
    </row>
    <row r="5" ht="20" customHeight="1">
      <c r="A5" s="12" t="inlineStr">
        <is>
          <t>Indicatore</t>
        </is>
      </c>
      <c r="B5" s="12" t="inlineStr">
        <is>
          <t>Valore</t>
        </is>
      </c>
    </row>
    <row r="6" ht="22" customHeight="1">
      <c r="A6" s="13" t="inlineStr">
        <is>
          <t>Totale Soci Iscritti</t>
        </is>
      </c>
      <c r="B6" s="14">
        <f>COUNTA('Registro Soci'!C5:C104)</f>
        <v/>
      </c>
    </row>
    <row r="7" ht="22" customHeight="1">
      <c r="A7" s="15" t="inlineStr">
        <is>
          <t>Soci con Quota Pagata</t>
        </is>
      </c>
      <c r="B7" s="16">
        <f>COUNTIF('Registro Soci'!Q5:Q104,"Pagata")</f>
        <v/>
      </c>
    </row>
    <row r="8" ht="22" customHeight="1">
      <c r="A8" s="13" t="inlineStr">
        <is>
          <t>Soci con Quota Non Pagata</t>
        </is>
      </c>
      <c r="B8" s="17">
        <f>COUNTIF('Registro Soci'!Q5:Q104,"Non Pagata")</f>
        <v/>
      </c>
    </row>
    <row r="9" ht="22" customHeight="1">
      <c r="A9" s="15" t="inlineStr">
        <is>
          <t>Soci Esenti / Onorari</t>
        </is>
      </c>
      <c r="B9" s="18">
        <f>COUNTIF('Registro Soci'!Q5:Q104,"Esente")</f>
        <v/>
      </c>
    </row>
    <row r="10" ht="22" customHeight="1">
      <c r="A10" s="13" t="inlineStr">
        <is>
          <t>Quota Totale Incassata €</t>
        </is>
      </c>
      <c r="B10" s="19">
        <f>SUMIF('Registro Soci'!Q5:Q104,"Pagata",'Registro Soci'!O5:O104)</f>
        <v/>
      </c>
    </row>
    <row r="11" ht="22" customHeight="1">
      <c r="A11" s="15" t="inlineStr">
        <is>
          <t>Quote Non Ancora Incassate €</t>
        </is>
      </c>
      <c r="B11" s="20">
        <f>SUMIF('Registro Soci'!Q5:Q104,"Non Pagata",'Registro Soci'!O5:O104)</f>
        <v/>
      </c>
    </row>
    <row r="13" ht="22" customHeight="1">
      <c r="A13" s="11" t="inlineStr">
        <is>
          <t>DISTRIBUZIONE PER TIPO DI SOCIO</t>
        </is>
      </c>
    </row>
    <row r="14" ht="20" customHeight="1">
      <c r="A14" s="12" t="inlineStr">
        <is>
          <t>Tipo Socio</t>
        </is>
      </c>
      <c r="B14" s="12" t="inlineStr">
        <is>
          <t>Conteggio</t>
        </is>
      </c>
    </row>
    <row r="15" ht="20" customHeight="1">
      <c r="A15" s="5" t="inlineStr">
        <is>
          <t>Ordinario</t>
        </is>
      </c>
      <c r="B15" s="21">
        <f>COUNTIF('Registro Soci'!N5:N104,"Ordinario")</f>
        <v/>
      </c>
    </row>
    <row r="16" ht="20" customHeight="1">
      <c r="A16" s="8" t="inlineStr">
        <is>
          <t>Sostenitore</t>
        </is>
      </c>
      <c r="B16" s="22">
        <f>COUNTIF('Registro Soci'!N5:N104,"Sostenitore")</f>
        <v/>
      </c>
    </row>
    <row r="17" ht="20" customHeight="1">
      <c r="A17" s="5" t="inlineStr">
        <is>
          <t>Junior</t>
        </is>
      </c>
      <c r="B17" s="21">
        <f>COUNTIF('Registro Soci'!N5:N104,"Junior")</f>
        <v/>
      </c>
    </row>
    <row r="18" ht="20" customHeight="1">
      <c r="A18" s="8" t="inlineStr">
        <is>
          <t>Onorario</t>
        </is>
      </c>
      <c r="B18" s="22">
        <f>COUNTIF('Registro Soci'!N5:N104,"Onorario")</f>
        <v/>
      </c>
    </row>
    <row r="19" ht="20" customHeight="1">
      <c r="A19" s="5" t="inlineStr">
        <is>
          <t>Fondatore</t>
        </is>
      </c>
      <c r="B19" s="21">
        <f>COUNTIF('Registro Soci'!N5:N104,"Fondatore")</f>
        <v/>
      </c>
    </row>
  </sheetData>
  <mergeCells count="4">
    <mergeCell ref="A1:H1"/>
    <mergeCell ref="A2:H2"/>
    <mergeCell ref="A4:D4"/>
    <mergeCell ref="A13:D13"/>
  </mergeCells>
  <pageMargins left="0.5" right="0.5" top="0.75" bottom="0.75" header="0.5" footer="0.5"/>
  <pageSetup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22C55E"/>
    <outlinePr summaryBelow="1" summaryRight="1"/>
    <pageSetUpPr fitToPage="1"/>
  </sheetPr>
  <dimension ref="A1:J1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24" customWidth="1" min="2" max="2"/>
    <col width="13" customWidth="1" min="3" max="3"/>
    <col width="16" customWidth="1" min="4" max="4"/>
    <col width="15" customWidth="1" min="5" max="5"/>
    <col width="16" customWidth="1" min="6" max="6"/>
    <col width="18" customWidth="1" min="7" max="7"/>
    <col width="13" customWidth="1" min="8" max="8"/>
    <col width="12" customWidth="1" min="9" max="9"/>
    <col width="14" customWidth="1" min="10" max="10"/>
  </cols>
  <sheetData>
    <row r="1" ht="36" customHeight="1">
      <c r="A1" s="1" t="inlineStr">
        <is>
          <t>GESTIONE QUOTE ASSOCIATIVE</t>
        </is>
      </c>
    </row>
    <row r="2" ht="18" customHeight="1">
      <c r="A2" s="10" t="inlineStr">
        <is>
          <t>Anno di riferimento: 2026  |  Aggiornato al 06/03/2026</t>
        </is>
      </c>
    </row>
    <row r="3" ht="8" customHeight="1"/>
    <row r="4" ht="22" customHeight="1">
      <c r="A4" s="3" t="inlineStr">
        <is>
          <t>Codice Socio</t>
        </is>
      </c>
      <c r="B4" s="3" t="inlineStr">
        <is>
          <t>Cognome e Nome</t>
        </is>
      </c>
      <c r="C4" s="3" t="inlineStr">
        <is>
          <t>Tipo Socio</t>
        </is>
      </c>
      <c r="D4" s="3" t="inlineStr">
        <is>
          <t>Quota Prevista €</t>
        </is>
      </c>
      <c r="E4" s="3" t="inlineStr">
        <is>
          <t>Quota Versata €</t>
        </is>
      </c>
      <c r="F4" s="3" t="inlineStr">
        <is>
          <t>Data Versamento</t>
        </is>
      </c>
      <c r="G4" s="3" t="inlineStr">
        <is>
          <t>Metodo Pagamento</t>
        </is>
      </c>
      <c r="H4" s="3" t="inlineStr">
        <is>
          <t>Ricevuta N°</t>
        </is>
      </c>
      <c r="I4" s="3" t="inlineStr">
        <is>
          <t>Saldo €</t>
        </is>
      </c>
      <c r="J4" s="3" t="inlineStr">
        <is>
          <t>Stato</t>
        </is>
      </c>
    </row>
    <row r="5" ht="18" customHeight="1">
      <c r="A5" s="4" t="inlineStr">
        <is>
          <t>SOC-001</t>
        </is>
      </c>
      <c r="B5" s="5" t="inlineStr">
        <is>
          <t>Rossi Marco</t>
        </is>
      </c>
      <c r="C5" s="4" t="inlineStr">
        <is>
          <t>Ordinario</t>
        </is>
      </c>
      <c r="D5" s="6" t="n">
        <v>50</v>
      </c>
      <c r="E5" s="6" t="n">
        <v>50</v>
      </c>
      <c r="F5" s="4" t="inlineStr">
        <is>
          <t>15/01/2026</t>
        </is>
      </c>
      <c r="G5" s="4" t="inlineStr">
        <is>
          <t>Bonifico</t>
        </is>
      </c>
      <c r="H5" s="4" t="inlineStr">
        <is>
          <t>RIC-001</t>
        </is>
      </c>
      <c r="I5" s="6">
        <f>D5-E5</f>
        <v/>
      </c>
      <c r="J5" s="4">
        <f>IF(D5=0,"Esente",IF(E5&gt;=D5,"Pagata",IF(E5&gt;0,"Parziale","Non Pagata")))</f>
        <v/>
      </c>
    </row>
    <row r="6" ht="18" customHeight="1">
      <c r="A6" s="7" t="inlineStr">
        <is>
          <t>SOC-002</t>
        </is>
      </c>
      <c r="B6" s="8" t="inlineStr">
        <is>
          <t>Bianchi Laura</t>
        </is>
      </c>
      <c r="C6" s="7" t="inlineStr">
        <is>
          <t>Sostenitore</t>
        </is>
      </c>
      <c r="D6" s="9" t="n">
        <v>100</v>
      </c>
      <c r="E6" s="9" t="n">
        <v>100</v>
      </c>
      <c r="F6" s="7" t="inlineStr">
        <is>
          <t>20/02/2026</t>
        </is>
      </c>
      <c r="G6" s="7" t="inlineStr">
        <is>
          <t>Contanti</t>
        </is>
      </c>
      <c r="H6" s="7" t="inlineStr">
        <is>
          <t>RIC-002</t>
        </is>
      </c>
      <c r="I6" s="9">
        <f>D6-E6</f>
        <v/>
      </c>
      <c r="J6" s="7">
        <f>IF(D6=0,"Esente",IF(E6&gt;=D6,"Pagata",IF(E6&gt;0,"Parziale","Non Pagata")))</f>
        <v/>
      </c>
    </row>
    <row r="7" ht="18" customHeight="1">
      <c r="A7" s="4" t="inlineStr">
        <is>
          <t>SOC-003</t>
        </is>
      </c>
      <c r="B7" s="5" t="inlineStr">
        <is>
          <t>Verdi Giovanni</t>
        </is>
      </c>
      <c r="C7" s="4" t="inlineStr">
        <is>
          <t>Ordinario</t>
        </is>
      </c>
      <c r="D7" s="6" t="n">
        <v>50</v>
      </c>
      <c r="E7" s="6" t="n">
        <v>0</v>
      </c>
      <c r="F7" s="4" t="inlineStr"/>
      <c r="G7" s="4" t="inlineStr"/>
      <c r="H7" s="4" t="inlineStr"/>
      <c r="I7" s="6">
        <f>D7-E7</f>
        <v/>
      </c>
      <c r="J7" s="4">
        <f>IF(D7=0,"Esente",IF(E7&gt;=D7,"Pagata",IF(E7&gt;0,"Parziale","Non Pagata")))</f>
        <v/>
      </c>
    </row>
    <row r="8" ht="18" customHeight="1">
      <c r="A8" s="7" t="inlineStr">
        <is>
          <t>SOC-004</t>
        </is>
      </c>
      <c r="B8" s="8" t="inlineStr">
        <is>
          <t>Ferrari Anna</t>
        </is>
      </c>
      <c r="C8" s="7" t="inlineStr">
        <is>
          <t>Junior</t>
        </is>
      </c>
      <c r="D8" s="9" t="n">
        <v>25</v>
      </c>
      <c r="E8" s="9" t="n">
        <v>25</v>
      </c>
      <c r="F8" s="7" t="inlineStr">
        <is>
          <t>10/04/2026</t>
        </is>
      </c>
      <c r="G8" s="7" t="inlineStr">
        <is>
          <t>POS</t>
        </is>
      </c>
      <c r="H8" s="7" t="inlineStr">
        <is>
          <t>RIC-003</t>
        </is>
      </c>
      <c r="I8" s="9">
        <f>D8-E8</f>
        <v/>
      </c>
      <c r="J8" s="7">
        <f>IF(D8=0,"Esente",IF(E8&gt;=D8,"Pagata",IF(E8&gt;0,"Parziale","Non Pagata")))</f>
        <v/>
      </c>
    </row>
    <row r="9" ht="18" customHeight="1">
      <c r="A9" s="4" t="inlineStr">
        <is>
          <t>SOC-005</t>
        </is>
      </c>
      <c r="B9" s="5" t="inlineStr">
        <is>
          <t>Conti Luca</t>
        </is>
      </c>
      <c r="C9" s="4" t="inlineStr">
        <is>
          <t>Onorario</t>
        </is>
      </c>
      <c r="D9" s="6" t="n">
        <v>0</v>
      </c>
      <c r="E9" s="6" t="n">
        <v>0</v>
      </c>
      <c r="F9" s="4" t="inlineStr">
        <is>
          <t>12/05/2026</t>
        </is>
      </c>
      <c r="G9" s="4" t="inlineStr">
        <is>
          <t>Esente</t>
        </is>
      </c>
      <c r="H9" s="4" t="inlineStr">
        <is>
          <t>RIC-004</t>
        </is>
      </c>
      <c r="I9" s="6">
        <f>D9-E9</f>
        <v/>
      </c>
      <c r="J9" s="4">
        <f>IF(D9=0,"Esente",IF(E9&gt;=D9,"Pagata",IF(E9&gt;0,"Parziale","Non Pagata")))</f>
        <v/>
      </c>
    </row>
    <row r="10" ht="18" customHeight="1">
      <c r="A10" s="7" t="inlineStr">
        <is>
          <t>SOC-006</t>
        </is>
      </c>
      <c r="B10" s="8" t="inlineStr">
        <is>
          <t>Ricci Sofia</t>
        </is>
      </c>
      <c r="C10" s="7" t="inlineStr">
        <is>
          <t>Ordinario</t>
        </is>
      </c>
      <c r="D10" s="9" t="n">
        <v>50</v>
      </c>
      <c r="E10" s="9" t="n">
        <v>0</v>
      </c>
      <c r="F10" s="7" t="inlineStr"/>
      <c r="G10" s="7" t="inlineStr"/>
      <c r="H10" s="7" t="inlineStr"/>
      <c r="I10" s="9">
        <f>D10-E10</f>
        <v/>
      </c>
      <c r="J10" s="7">
        <f>IF(D10=0,"Esente",IF(E10&gt;=D10,"Pagata",IF(E10&gt;0,"Parziale","Non Pagata")))</f>
        <v/>
      </c>
    </row>
    <row r="11" ht="18" customHeight="1">
      <c r="A11" s="4" t="inlineStr">
        <is>
          <t>SOC-007</t>
        </is>
      </c>
      <c r="B11" s="5" t="inlineStr">
        <is>
          <t>Marino Paolo</t>
        </is>
      </c>
      <c r="C11" s="4" t="inlineStr">
        <is>
          <t>Sostenitore</t>
        </is>
      </c>
      <c r="D11" s="6" t="n">
        <v>100</v>
      </c>
      <c r="E11" s="6" t="n">
        <v>100</v>
      </c>
      <c r="F11" s="4" t="inlineStr">
        <is>
          <t>25/07/2026</t>
        </is>
      </c>
      <c r="G11" s="4" t="inlineStr">
        <is>
          <t>Bonifico</t>
        </is>
      </c>
      <c r="H11" s="4" t="inlineStr">
        <is>
          <t>RIC-005</t>
        </is>
      </c>
      <c r="I11" s="6">
        <f>D11-E11</f>
        <v/>
      </c>
      <c r="J11" s="4">
        <f>IF(D11=0,"Esente",IF(E11&gt;=D11,"Pagata",IF(E11&gt;0,"Parziale","Non Pagata")))</f>
        <v/>
      </c>
    </row>
    <row r="12" ht="18" customHeight="1">
      <c r="A12" s="7" t="inlineStr">
        <is>
          <t>SOC-008</t>
        </is>
      </c>
      <c r="B12" s="8" t="inlineStr">
        <is>
          <t>Greco Chiara</t>
        </is>
      </c>
      <c r="C12" s="7" t="inlineStr">
        <is>
          <t>Junior</t>
        </is>
      </c>
      <c r="D12" s="9" t="n">
        <v>25</v>
      </c>
      <c r="E12" s="9" t="n">
        <v>25</v>
      </c>
      <c r="F12" s="7" t="inlineStr">
        <is>
          <t>02/09/2026</t>
        </is>
      </c>
      <c r="G12" s="7" t="inlineStr">
        <is>
          <t>Contanti</t>
        </is>
      </c>
      <c r="H12" s="7" t="inlineStr">
        <is>
          <t>RIC-006</t>
        </is>
      </c>
      <c r="I12" s="9">
        <f>D12-E12</f>
        <v/>
      </c>
      <c r="J12" s="7">
        <f>IF(D12=0,"Esente",IF(E12&gt;=D12,"Pagata",IF(E12&gt;0,"Parziale","Non Pagata")))</f>
        <v/>
      </c>
    </row>
    <row r="13" ht="18" customHeight="1">
      <c r="A13" s="4" t="inlineStr">
        <is>
          <t>SOC-009</t>
        </is>
      </c>
      <c r="B13" s="5" t="inlineStr">
        <is>
          <t>Bruno Stefano</t>
        </is>
      </c>
      <c r="C13" s="4" t="inlineStr">
        <is>
          <t>Ordinario</t>
        </is>
      </c>
      <c r="D13" s="6" t="n">
        <v>50</v>
      </c>
      <c r="E13" s="6" t="n">
        <v>0</v>
      </c>
      <c r="F13" s="4" t="inlineStr"/>
      <c r="G13" s="4" t="inlineStr"/>
      <c r="H13" s="4" t="inlineStr"/>
      <c r="I13" s="6">
        <f>D13-E13</f>
        <v/>
      </c>
      <c r="J13" s="4">
        <f>IF(D13=0,"Esente",IF(E13&gt;=D13,"Pagata",IF(E13&gt;0,"Parziale","Non Pagata")))</f>
        <v/>
      </c>
    </row>
    <row r="14" ht="18" customHeight="1">
      <c r="A14" s="7" t="inlineStr">
        <is>
          <t>SOC-010</t>
        </is>
      </c>
      <c r="B14" s="8" t="inlineStr">
        <is>
          <t>Lombardi Elena</t>
        </is>
      </c>
      <c r="C14" s="7" t="inlineStr">
        <is>
          <t>Junior</t>
        </is>
      </c>
      <c r="D14" s="9" t="n">
        <v>25</v>
      </c>
      <c r="E14" s="9" t="n">
        <v>25</v>
      </c>
      <c r="F14" s="7" t="inlineStr">
        <is>
          <t>05/10/2026</t>
        </is>
      </c>
      <c r="G14" s="7" t="inlineStr">
        <is>
          <t>POS</t>
        </is>
      </c>
      <c r="H14" s="7" t="inlineStr">
        <is>
          <t>RIC-007</t>
        </is>
      </c>
      <c r="I14" s="9">
        <f>D14-E14</f>
        <v/>
      </c>
      <c r="J14" s="7">
        <f>IF(D14=0,"Esente",IF(E14&gt;=D14,"Pagata",IF(E14&gt;0,"Parziale","Non Pagata")))</f>
        <v/>
      </c>
    </row>
    <row r="15" ht="18" customHeight="1">
      <c r="A15" s="4" t="n"/>
      <c r="B15" s="4" t="n"/>
      <c r="C15" s="4" t="n"/>
      <c r="D15" s="4" t="n"/>
      <c r="E15" s="4" t="n"/>
      <c r="F15" s="4" t="n"/>
      <c r="G15" s="4" t="n"/>
      <c r="H15" s="4" t="n"/>
      <c r="I15" s="6">
        <f>D15-E15</f>
        <v/>
      </c>
      <c r="J15" s="4">
        <f>IF(D15=0,"Esente",IF(E15&gt;=D15,"Pagata",IF(E15&gt;0,"Parziale","Non Pagata")))</f>
        <v/>
      </c>
    </row>
    <row r="16" ht="18" customHeight="1">
      <c r="A16" s="7" t="n"/>
      <c r="B16" s="7" t="n"/>
      <c r="C16" s="7" t="n"/>
      <c r="D16" s="7" t="n"/>
      <c r="E16" s="7" t="n"/>
      <c r="F16" s="7" t="n"/>
      <c r="G16" s="7" t="n"/>
      <c r="H16" s="7" t="n"/>
      <c r="I16" s="9">
        <f>D16-E16</f>
        <v/>
      </c>
      <c r="J16" s="7">
        <f>IF(D16=0,"Esente",IF(E16&gt;=D16,"Pagata",IF(E16&gt;0,"Parziale","Non Pagata")))</f>
        <v/>
      </c>
    </row>
    <row r="17" ht="18" customHeight="1">
      <c r="A17" s="4" t="n"/>
      <c r="B17" s="4" t="n"/>
      <c r="C17" s="4" t="n"/>
      <c r="D17" s="4" t="n"/>
      <c r="E17" s="4" t="n"/>
      <c r="F17" s="4" t="n"/>
      <c r="G17" s="4" t="n"/>
      <c r="H17" s="4" t="n"/>
      <c r="I17" s="6">
        <f>D17-E17</f>
        <v/>
      </c>
      <c r="J17" s="4">
        <f>IF(D17=0,"Esente",IF(E17&gt;=D17,"Pagata",IF(E17&gt;0,"Parziale","Non Pagata")))</f>
        <v/>
      </c>
    </row>
    <row r="18" ht="18" customHeight="1">
      <c r="A18" s="7" t="n"/>
      <c r="B18" s="7" t="n"/>
      <c r="C18" s="7" t="n"/>
      <c r="D18" s="7" t="n"/>
      <c r="E18" s="7" t="n"/>
      <c r="F18" s="7" t="n"/>
      <c r="G18" s="7" t="n"/>
      <c r="H18" s="7" t="n"/>
      <c r="I18" s="9">
        <f>D18-E18</f>
        <v/>
      </c>
      <c r="J18" s="7">
        <f>IF(D18=0,"Esente",IF(E18&gt;=D18,"Pagata",IF(E18&gt;0,"Parziale","Non Pagata")))</f>
        <v/>
      </c>
    </row>
    <row r="19" ht="18" customHeight="1">
      <c r="A19" s="4" t="n"/>
      <c r="B19" s="4" t="n"/>
      <c r="C19" s="4" t="n"/>
      <c r="D19" s="4" t="n"/>
      <c r="E19" s="4" t="n"/>
      <c r="F19" s="4" t="n"/>
      <c r="G19" s="4" t="n"/>
      <c r="H19" s="4" t="n"/>
      <c r="I19" s="6">
        <f>D19-E19</f>
        <v/>
      </c>
      <c r="J19" s="4">
        <f>IF(D19=0,"Esente",IF(E19&gt;=D19,"Pagata",IF(E19&gt;0,"Parziale","Non Pagata")))</f>
        <v/>
      </c>
    </row>
    <row r="20" ht="18" customHeight="1">
      <c r="A20" s="7" t="n"/>
      <c r="B20" s="7" t="n"/>
      <c r="C20" s="7" t="n"/>
      <c r="D20" s="7" t="n"/>
      <c r="E20" s="7" t="n"/>
      <c r="F20" s="7" t="n"/>
      <c r="G20" s="7" t="n"/>
      <c r="H20" s="7" t="n"/>
      <c r="I20" s="9">
        <f>D20-E20</f>
        <v/>
      </c>
      <c r="J20" s="7">
        <f>IF(D20=0,"Esente",IF(E20&gt;=D20,"Pagata",IF(E20&gt;0,"Parziale","Non Pagata")))</f>
        <v/>
      </c>
    </row>
    <row r="21" ht="18" customHeight="1">
      <c r="A21" s="4" t="n"/>
      <c r="B21" s="4" t="n"/>
      <c r="C21" s="4" t="n"/>
      <c r="D21" s="4" t="n"/>
      <c r="E21" s="4" t="n"/>
      <c r="F21" s="4" t="n"/>
      <c r="G21" s="4" t="n"/>
      <c r="H21" s="4" t="n"/>
      <c r="I21" s="6">
        <f>D21-E21</f>
        <v/>
      </c>
      <c r="J21" s="4">
        <f>IF(D21=0,"Esente",IF(E21&gt;=D21,"Pagata",IF(E21&gt;0,"Parziale","Non Pagata")))</f>
        <v/>
      </c>
    </row>
    <row r="22" ht="18" customHeight="1">
      <c r="A22" s="7" t="n"/>
      <c r="B22" s="7" t="n"/>
      <c r="C22" s="7" t="n"/>
      <c r="D22" s="7" t="n"/>
      <c r="E22" s="7" t="n"/>
      <c r="F22" s="7" t="n"/>
      <c r="G22" s="7" t="n"/>
      <c r="H22" s="7" t="n"/>
      <c r="I22" s="9">
        <f>D22-E22</f>
        <v/>
      </c>
      <c r="J22" s="7">
        <f>IF(D22=0,"Esente",IF(E22&gt;=D22,"Pagata",IF(E22&gt;0,"Parziale","Non Pagata")))</f>
        <v/>
      </c>
    </row>
    <row r="23" ht="18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6">
        <f>D23-E23</f>
        <v/>
      </c>
      <c r="J23" s="4">
        <f>IF(D23=0,"Esente",IF(E23&gt;=D23,"Pagata",IF(E23&gt;0,"Parziale","Non Pagata")))</f>
        <v/>
      </c>
    </row>
    <row r="24" ht="18" customHeight="1">
      <c r="A24" s="7" t="n"/>
      <c r="B24" s="7" t="n"/>
      <c r="C24" s="7" t="n"/>
      <c r="D24" s="7" t="n"/>
      <c r="E24" s="7" t="n"/>
      <c r="F24" s="7" t="n"/>
      <c r="G24" s="7" t="n"/>
      <c r="H24" s="7" t="n"/>
      <c r="I24" s="9">
        <f>D24-E24</f>
        <v/>
      </c>
      <c r="J24" s="7">
        <f>IF(D24=0,"Esente",IF(E24&gt;=D24,"Pagata",IF(E24&gt;0,"Parziale","Non Pagata")))</f>
        <v/>
      </c>
    </row>
    <row r="25" ht="18" customHeight="1">
      <c r="A25" s="4" t="n"/>
      <c r="B25" s="4" t="n"/>
      <c r="C25" s="4" t="n"/>
      <c r="D25" s="4" t="n"/>
      <c r="E25" s="4" t="n"/>
      <c r="F25" s="4" t="n"/>
      <c r="G25" s="4" t="n"/>
      <c r="H25" s="4" t="n"/>
      <c r="I25" s="6">
        <f>D25-E25</f>
        <v/>
      </c>
      <c r="J25" s="4">
        <f>IF(D25=0,"Esente",IF(E25&gt;=D25,"Pagata",IF(E25&gt;0,"Parziale","Non Pagata")))</f>
        <v/>
      </c>
    </row>
    <row r="26" ht="18" customHeight="1">
      <c r="A26" s="7" t="n"/>
      <c r="B26" s="7" t="n"/>
      <c r="C26" s="7" t="n"/>
      <c r="D26" s="7" t="n"/>
      <c r="E26" s="7" t="n"/>
      <c r="F26" s="7" t="n"/>
      <c r="G26" s="7" t="n"/>
      <c r="H26" s="7" t="n"/>
      <c r="I26" s="9">
        <f>D26-E26</f>
        <v/>
      </c>
      <c r="J26" s="7">
        <f>IF(D26=0,"Esente",IF(E26&gt;=D26,"Pagata",IF(E26&gt;0,"Parziale","Non Pagata")))</f>
        <v/>
      </c>
    </row>
    <row r="27" ht="18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6">
        <f>D27-E27</f>
        <v/>
      </c>
      <c r="J27" s="4">
        <f>IF(D27=0,"Esente",IF(E27&gt;=D27,"Pagata",IF(E27&gt;0,"Parziale","Non Pagata")))</f>
        <v/>
      </c>
    </row>
    <row r="28" ht="18" customHeight="1">
      <c r="A28" s="7" t="n"/>
      <c r="B28" s="7" t="n"/>
      <c r="C28" s="7" t="n"/>
      <c r="D28" s="7" t="n"/>
      <c r="E28" s="7" t="n"/>
      <c r="F28" s="7" t="n"/>
      <c r="G28" s="7" t="n"/>
      <c r="H28" s="7" t="n"/>
      <c r="I28" s="9">
        <f>D28-E28</f>
        <v/>
      </c>
      <c r="J28" s="7">
        <f>IF(D28=0,"Esente",IF(E28&gt;=D28,"Pagata",IF(E28&gt;0,"Parziale","Non Pagata")))</f>
        <v/>
      </c>
    </row>
    <row r="29" ht="18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6">
        <f>D29-E29</f>
        <v/>
      </c>
      <c r="J29" s="4">
        <f>IF(D29=0,"Esente",IF(E29&gt;=D29,"Pagata",IF(E29&gt;0,"Parziale","Non Pagata")))</f>
        <v/>
      </c>
    </row>
    <row r="30" ht="18" customHeight="1">
      <c r="A30" s="7" t="n"/>
      <c r="B30" s="7" t="n"/>
      <c r="C30" s="7" t="n"/>
      <c r="D30" s="7" t="n"/>
      <c r="E30" s="7" t="n"/>
      <c r="F30" s="7" t="n"/>
      <c r="G30" s="7" t="n"/>
      <c r="H30" s="7" t="n"/>
      <c r="I30" s="9">
        <f>D30-E30</f>
        <v/>
      </c>
      <c r="J30" s="7">
        <f>IF(D30=0,"Esente",IF(E30&gt;=D30,"Pagata",IF(E30&gt;0,"Parziale","Non Pagata")))</f>
        <v/>
      </c>
    </row>
    <row r="31" ht="18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6">
        <f>D31-E31</f>
        <v/>
      </c>
      <c r="J31" s="4">
        <f>IF(D31=0,"Esente",IF(E31&gt;=D31,"Pagata",IF(E31&gt;0,"Parziale","Non Pagata")))</f>
        <v/>
      </c>
    </row>
    <row r="32" ht="18" customHeight="1">
      <c r="A32" s="7" t="n"/>
      <c r="B32" s="7" t="n"/>
      <c r="C32" s="7" t="n"/>
      <c r="D32" s="7" t="n"/>
      <c r="E32" s="7" t="n"/>
      <c r="F32" s="7" t="n"/>
      <c r="G32" s="7" t="n"/>
      <c r="H32" s="7" t="n"/>
      <c r="I32" s="9">
        <f>D32-E32</f>
        <v/>
      </c>
      <c r="J32" s="7">
        <f>IF(D32=0,"Esente",IF(E32&gt;=D32,"Pagata",IF(E32&gt;0,"Parziale","Non Pagata")))</f>
        <v/>
      </c>
    </row>
    <row r="33" ht="18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6">
        <f>D33-E33</f>
        <v/>
      </c>
      <c r="J33" s="4">
        <f>IF(D33=0,"Esente",IF(E33&gt;=D33,"Pagata",IF(E33&gt;0,"Parziale","Non Pagata")))</f>
        <v/>
      </c>
    </row>
    <row r="34" ht="18" customHeight="1">
      <c r="A34" s="7" t="n"/>
      <c r="B34" s="7" t="n"/>
      <c r="C34" s="7" t="n"/>
      <c r="D34" s="7" t="n"/>
      <c r="E34" s="7" t="n"/>
      <c r="F34" s="7" t="n"/>
      <c r="G34" s="7" t="n"/>
      <c r="H34" s="7" t="n"/>
      <c r="I34" s="9">
        <f>D34-E34</f>
        <v/>
      </c>
      <c r="J34" s="7">
        <f>IF(D34=0,"Esente",IF(E34&gt;=D34,"Pagata",IF(E34&gt;0,"Parziale","Non Pagata")))</f>
        <v/>
      </c>
    </row>
    <row r="35" ht="18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6">
        <f>D35-E35</f>
        <v/>
      </c>
      <c r="J35" s="4">
        <f>IF(D35=0,"Esente",IF(E35&gt;=D35,"Pagata",IF(E35&gt;0,"Parziale","Non Pagata")))</f>
        <v/>
      </c>
    </row>
    <row r="36" ht="18" customHeight="1">
      <c r="A36" s="7" t="n"/>
      <c r="B36" s="7" t="n"/>
      <c r="C36" s="7" t="n"/>
      <c r="D36" s="7" t="n"/>
      <c r="E36" s="7" t="n"/>
      <c r="F36" s="7" t="n"/>
      <c r="G36" s="7" t="n"/>
      <c r="H36" s="7" t="n"/>
      <c r="I36" s="9">
        <f>D36-E36</f>
        <v/>
      </c>
      <c r="J36" s="7">
        <f>IF(D36=0,"Esente",IF(E36&gt;=D36,"Pagata",IF(E36&gt;0,"Parziale","Non Pagata")))</f>
        <v/>
      </c>
    </row>
    <row r="37" ht="18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6">
        <f>D37-E37</f>
        <v/>
      </c>
      <c r="J37" s="4">
        <f>IF(D37=0,"Esente",IF(E37&gt;=D37,"Pagata",IF(E37&gt;0,"Parziale","Non Pagata")))</f>
        <v/>
      </c>
    </row>
    <row r="38" ht="18" customHeight="1">
      <c r="A38" s="7" t="n"/>
      <c r="B38" s="7" t="n"/>
      <c r="C38" s="7" t="n"/>
      <c r="D38" s="7" t="n"/>
      <c r="E38" s="7" t="n"/>
      <c r="F38" s="7" t="n"/>
      <c r="G38" s="7" t="n"/>
      <c r="H38" s="7" t="n"/>
      <c r="I38" s="9">
        <f>D38-E38</f>
        <v/>
      </c>
      <c r="J38" s="7">
        <f>IF(D38=0,"Esente",IF(E38&gt;=D38,"Pagata",IF(E38&gt;0,"Parziale","Non Pagata")))</f>
        <v/>
      </c>
    </row>
    <row r="39" ht="18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6">
        <f>D39-E39</f>
        <v/>
      </c>
      <c r="J39" s="4">
        <f>IF(D39=0,"Esente",IF(E39&gt;=D39,"Pagata",IF(E39&gt;0,"Parziale","Non Pagata")))</f>
        <v/>
      </c>
    </row>
    <row r="40" ht="18" customHeight="1">
      <c r="A40" s="7" t="n"/>
      <c r="B40" s="7" t="n"/>
      <c r="C40" s="7" t="n"/>
      <c r="D40" s="7" t="n"/>
      <c r="E40" s="7" t="n"/>
      <c r="F40" s="7" t="n"/>
      <c r="G40" s="7" t="n"/>
      <c r="H40" s="7" t="n"/>
      <c r="I40" s="9">
        <f>D40-E40</f>
        <v/>
      </c>
      <c r="J40" s="7">
        <f>IF(D40=0,"Esente",IF(E40&gt;=D40,"Pagata",IF(E40&gt;0,"Parziale","Non Pagata")))</f>
        <v/>
      </c>
    </row>
    <row r="41" ht="18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6">
        <f>D41-E41</f>
        <v/>
      </c>
      <c r="J41" s="4">
        <f>IF(D41=0,"Esente",IF(E41&gt;=D41,"Pagata",IF(E41&gt;0,"Parziale","Non Pagata")))</f>
        <v/>
      </c>
    </row>
    <row r="42" ht="18" customHeight="1">
      <c r="A42" s="7" t="n"/>
      <c r="B42" s="7" t="n"/>
      <c r="C42" s="7" t="n"/>
      <c r="D42" s="7" t="n"/>
      <c r="E42" s="7" t="n"/>
      <c r="F42" s="7" t="n"/>
      <c r="G42" s="7" t="n"/>
      <c r="H42" s="7" t="n"/>
      <c r="I42" s="9">
        <f>D42-E42</f>
        <v/>
      </c>
      <c r="J42" s="7">
        <f>IF(D42=0,"Esente",IF(E42&gt;=D42,"Pagata",IF(E42&gt;0,"Parziale","Non Pagata")))</f>
        <v/>
      </c>
    </row>
    <row r="43" ht="18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6">
        <f>D43-E43</f>
        <v/>
      </c>
      <c r="J43" s="4">
        <f>IF(D43=0,"Esente",IF(E43&gt;=D43,"Pagata",IF(E43&gt;0,"Parziale","Non Pagata")))</f>
        <v/>
      </c>
    </row>
    <row r="44" ht="18" customHeight="1">
      <c r="A44" s="7" t="n"/>
      <c r="B44" s="7" t="n"/>
      <c r="C44" s="7" t="n"/>
      <c r="D44" s="7" t="n"/>
      <c r="E44" s="7" t="n"/>
      <c r="F44" s="7" t="n"/>
      <c r="G44" s="7" t="n"/>
      <c r="H44" s="7" t="n"/>
      <c r="I44" s="9">
        <f>D44-E44</f>
        <v/>
      </c>
      <c r="J44" s="7">
        <f>IF(D44=0,"Esente",IF(E44&gt;=D44,"Pagata",IF(E44&gt;0,"Parziale","Non Pagata")))</f>
        <v/>
      </c>
    </row>
    <row r="45" ht="18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6">
        <f>D45-E45</f>
        <v/>
      </c>
      <c r="J45" s="4">
        <f>IF(D45=0,"Esente",IF(E45&gt;=D45,"Pagata",IF(E45&gt;0,"Parziale","Non Pagata")))</f>
        <v/>
      </c>
    </row>
    <row r="46" ht="18" customHeight="1">
      <c r="A46" s="7" t="n"/>
      <c r="B46" s="7" t="n"/>
      <c r="C46" s="7" t="n"/>
      <c r="D46" s="7" t="n"/>
      <c r="E46" s="7" t="n"/>
      <c r="F46" s="7" t="n"/>
      <c r="G46" s="7" t="n"/>
      <c r="H46" s="7" t="n"/>
      <c r="I46" s="9">
        <f>D46-E46</f>
        <v/>
      </c>
      <c r="J46" s="7">
        <f>IF(D46=0,"Esente",IF(E46&gt;=D46,"Pagata",IF(E46&gt;0,"Parziale","Non Pagata")))</f>
        <v/>
      </c>
    </row>
    <row r="47" ht="18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6">
        <f>D47-E47</f>
        <v/>
      </c>
      <c r="J47" s="4">
        <f>IF(D47=0,"Esente",IF(E47&gt;=D47,"Pagata",IF(E47&gt;0,"Parziale","Non Pagata")))</f>
        <v/>
      </c>
    </row>
    <row r="48" ht="18" customHeight="1">
      <c r="A48" s="7" t="n"/>
      <c r="B48" s="7" t="n"/>
      <c r="C48" s="7" t="n"/>
      <c r="D48" s="7" t="n"/>
      <c r="E48" s="7" t="n"/>
      <c r="F48" s="7" t="n"/>
      <c r="G48" s="7" t="n"/>
      <c r="H48" s="7" t="n"/>
      <c r="I48" s="9">
        <f>D48-E48</f>
        <v/>
      </c>
      <c r="J48" s="7">
        <f>IF(D48=0,"Esente",IF(E48&gt;=D48,"Pagata",IF(E48&gt;0,"Parziale","Non Pagata")))</f>
        <v/>
      </c>
    </row>
    <row r="49" ht="18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6">
        <f>D49-E49</f>
        <v/>
      </c>
      <c r="J49" s="4">
        <f>IF(D49=0,"Esente",IF(E49&gt;=D49,"Pagata",IF(E49&gt;0,"Parziale","Non Pagata")))</f>
        <v/>
      </c>
    </row>
    <row r="50" ht="18" customHeight="1">
      <c r="A50" s="7" t="n"/>
      <c r="B50" s="7" t="n"/>
      <c r="C50" s="7" t="n"/>
      <c r="D50" s="7" t="n"/>
      <c r="E50" s="7" t="n"/>
      <c r="F50" s="7" t="n"/>
      <c r="G50" s="7" t="n"/>
      <c r="H50" s="7" t="n"/>
      <c r="I50" s="9">
        <f>D50-E50</f>
        <v/>
      </c>
      <c r="J50" s="7">
        <f>IF(D50=0,"Esente",IF(E50&gt;=D50,"Pagata",IF(E50&gt;0,"Parziale","Non Pagata")))</f>
        <v/>
      </c>
    </row>
    <row r="51" ht="18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6">
        <f>D51-E51</f>
        <v/>
      </c>
      <c r="J51" s="4">
        <f>IF(D51=0,"Esente",IF(E51&gt;=D51,"Pagata",IF(E51&gt;0,"Parziale","Non Pagata")))</f>
        <v/>
      </c>
    </row>
    <row r="52" ht="18" customHeight="1">
      <c r="A52" s="7" t="n"/>
      <c r="B52" s="7" t="n"/>
      <c r="C52" s="7" t="n"/>
      <c r="D52" s="7" t="n"/>
      <c r="E52" s="7" t="n"/>
      <c r="F52" s="7" t="n"/>
      <c r="G52" s="7" t="n"/>
      <c r="H52" s="7" t="n"/>
      <c r="I52" s="9">
        <f>D52-E52</f>
        <v/>
      </c>
      <c r="J52" s="7">
        <f>IF(D52=0,"Esente",IF(E52&gt;=D52,"Pagata",IF(E52&gt;0,"Parziale","Non Pagata")))</f>
        <v/>
      </c>
    </row>
    <row r="53" ht="18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6">
        <f>D53-E53</f>
        <v/>
      </c>
      <c r="J53" s="4">
        <f>IF(D53=0,"Esente",IF(E53&gt;=D53,"Pagata",IF(E53&gt;0,"Parziale","Non Pagata")))</f>
        <v/>
      </c>
    </row>
    <row r="54" ht="18" customHeight="1">
      <c r="A54" s="7" t="n"/>
      <c r="B54" s="7" t="n"/>
      <c r="C54" s="7" t="n"/>
      <c r="D54" s="7" t="n"/>
      <c r="E54" s="7" t="n"/>
      <c r="F54" s="7" t="n"/>
      <c r="G54" s="7" t="n"/>
      <c r="H54" s="7" t="n"/>
      <c r="I54" s="9">
        <f>D54-E54</f>
        <v/>
      </c>
      <c r="J54" s="7">
        <f>IF(D54=0,"Esente",IF(E54&gt;=D54,"Pagata",IF(E54&gt;0,"Parziale","Non Pagata")))</f>
        <v/>
      </c>
    </row>
    <row r="55" ht="18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6">
        <f>D55-E55</f>
        <v/>
      </c>
      <c r="J55" s="4">
        <f>IF(D55=0,"Esente",IF(E55&gt;=D55,"Pagata",IF(E55&gt;0,"Parziale","Non Pagata")))</f>
        <v/>
      </c>
    </row>
    <row r="56" ht="18" customHeight="1">
      <c r="A56" s="7" t="n"/>
      <c r="B56" s="7" t="n"/>
      <c r="C56" s="7" t="n"/>
      <c r="D56" s="7" t="n"/>
      <c r="E56" s="7" t="n"/>
      <c r="F56" s="7" t="n"/>
      <c r="G56" s="7" t="n"/>
      <c r="H56" s="7" t="n"/>
      <c r="I56" s="9">
        <f>D56-E56</f>
        <v/>
      </c>
      <c r="J56" s="7">
        <f>IF(D56=0,"Esente",IF(E56&gt;=D56,"Pagata",IF(E56&gt;0,"Parziale","Non Pagata")))</f>
        <v/>
      </c>
    </row>
    <row r="57" ht="18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6">
        <f>D57-E57</f>
        <v/>
      </c>
      <c r="J57" s="4">
        <f>IF(D57=0,"Esente",IF(E57&gt;=D57,"Pagata",IF(E57&gt;0,"Parziale","Non Pagata")))</f>
        <v/>
      </c>
    </row>
    <row r="58" ht="18" customHeight="1">
      <c r="A58" s="7" t="n"/>
      <c r="B58" s="7" t="n"/>
      <c r="C58" s="7" t="n"/>
      <c r="D58" s="7" t="n"/>
      <c r="E58" s="7" t="n"/>
      <c r="F58" s="7" t="n"/>
      <c r="G58" s="7" t="n"/>
      <c r="H58" s="7" t="n"/>
      <c r="I58" s="9">
        <f>D58-E58</f>
        <v/>
      </c>
      <c r="J58" s="7">
        <f>IF(D58=0,"Esente",IF(E58&gt;=D58,"Pagata",IF(E58&gt;0,"Parziale","Non Pagata")))</f>
        <v/>
      </c>
    </row>
    <row r="59" ht="18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6">
        <f>D59-E59</f>
        <v/>
      </c>
      <c r="J59" s="4">
        <f>IF(D59=0,"Esente",IF(E59&gt;=D59,"Pagata",IF(E59&gt;0,"Parziale","Non Pagata")))</f>
        <v/>
      </c>
    </row>
    <row r="60" ht="18" customHeight="1">
      <c r="A60" s="7" t="n"/>
      <c r="B60" s="7" t="n"/>
      <c r="C60" s="7" t="n"/>
      <c r="D60" s="7" t="n"/>
      <c r="E60" s="7" t="n"/>
      <c r="F60" s="7" t="n"/>
      <c r="G60" s="7" t="n"/>
      <c r="H60" s="7" t="n"/>
      <c r="I60" s="9">
        <f>D60-E60</f>
        <v/>
      </c>
      <c r="J60" s="7">
        <f>IF(D60=0,"Esente",IF(E60&gt;=D60,"Pagata",IF(E60&gt;0,"Parziale","Non Pagata")))</f>
        <v/>
      </c>
    </row>
    <row r="61" ht="18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6">
        <f>D61-E61</f>
        <v/>
      </c>
      <c r="J61" s="4">
        <f>IF(D61=0,"Esente",IF(E61&gt;=D61,"Pagata",IF(E61&gt;0,"Parziale","Non Pagata")))</f>
        <v/>
      </c>
    </row>
    <row r="62" ht="18" customHeight="1">
      <c r="A62" s="7" t="n"/>
      <c r="B62" s="7" t="n"/>
      <c r="C62" s="7" t="n"/>
      <c r="D62" s="7" t="n"/>
      <c r="E62" s="7" t="n"/>
      <c r="F62" s="7" t="n"/>
      <c r="G62" s="7" t="n"/>
      <c r="H62" s="7" t="n"/>
      <c r="I62" s="9">
        <f>D62-E62</f>
        <v/>
      </c>
      <c r="J62" s="7">
        <f>IF(D62=0,"Esente",IF(E62&gt;=D62,"Pagata",IF(E62&gt;0,"Parziale","Non Pagata")))</f>
        <v/>
      </c>
    </row>
    <row r="63" ht="18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6">
        <f>D63-E63</f>
        <v/>
      </c>
      <c r="J63" s="4">
        <f>IF(D63=0,"Esente",IF(E63&gt;=D63,"Pagata",IF(E63&gt;0,"Parziale","Non Pagata")))</f>
        <v/>
      </c>
    </row>
    <row r="64" ht="18" customHeight="1">
      <c r="A64" s="7" t="n"/>
      <c r="B64" s="7" t="n"/>
      <c r="C64" s="7" t="n"/>
      <c r="D64" s="7" t="n"/>
      <c r="E64" s="7" t="n"/>
      <c r="F64" s="7" t="n"/>
      <c r="G64" s="7" t="n"/>
      <c r="H64" s="7" t="n"/>
      <c r="I64" s="9">
        <f>D64-E64</f>
        <v/>
      </c>
      <c r="J64" s="7">
        <f>IF(D64=0,"Esente",IF(E64&gt;=D64,"Pagata",IF(E64&gt;0,"Parziale","Non Pagata")))</f>
        <v/>
      </c>
    </row>
    <row r="65" ht="18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6">
        <f>D65-E65</f>
        <v/>
      </c>
      <c r="J65" s="4">
        <f>IF(D65=0,"Esente",IF(E65&gt;=D65,"Pagata",IF(E65&gt;0,"Parziale","Non Pagata")))</f>
        <v/>
      </c>
    </row>
    <row r="66" ht="18" customHeight="1">
      <c r="A66" s="7" t="n"/>
      <c r="B66" s="7" t="n"/>
      <c r="C66" s="7" t="n"/>
      <c r="D66" s="7" t="n"/>
      <c r="E66" s="7" t="n"/>
      <c r="F66" s="7" t="n"/>
      <c r="G66" s="7" t="n"/>
      <c r="H66" s="7" t="n"/>
      <c r="I66" s="9">
        <f>D66-E66</f>
        <v/>
      </c>
      <c r="J66" s="7">
        <f>IF(D66=0,"Esente",IF(E66&gt;=D66,"Pagata",IF(E66&gt;0,"Parziale","Non Pagata")))</f>
        <v/>
      </c>
    </row>
    <row r="67" ht="18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6">
        <f>D67-E67</f>
        <v/>
      </c>
      <c r="J67" s="4">
        <f>IF(D67=0,"Esente",IF(E67&gt;=D67,"Pagata",IF(E67&gt;0,"Parziale","Non Pagata")))</f>
        <v/>
      </c>
    </row>
    <row r="68" ht="18" customHeight="1">
      <c r="A68" s="7" t="n"/>
      <c r="B68" s="7" t="n"/>
      <c r="C68" s="7" t="n"/>
      <c r="D68" s="7" t="n"/>
      <c r="E68" s="7" t="n"/>
      <c r="F68" s="7" t="n"/>
      <c r="G68" s="7" t="n"/>
      <c r="H68" s="7" t="n"/>
      <c r="I68" s="9">
        <f>D68-E68</f>
        <v/>
      </c>
      <c r="J68" s="7">
        <f>IF(D68=0,"Esente",IF(E68&gt;=D68,"Pagata",IF(E68&gt;0,"Parziale","Non Pagata")))</f>
        <v/>
      </c>
    </row>
    <row r="69" ht="18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6">
        <f>D69-E69</f>
        <v/>
      </c>
      <c r="J69" s="4">
        <f>IF(D69=0,"Esente",IF(E69&gt;=D69,"Pagata",IF(E69&gt;0,"Parziale","Non Pagata")))</f>
        <v/>
      </c>
    </row>
    <row r="70" ht="18" customHeight="1">
      <c r="A70" s="7" t="n"/>
      <c r="B70" s="7" t="n"/>
      <c r="C70" s="7" t="n"/>
      <c r="D70" s="7" t="n"/>
      <c r="E70" s="7" t="n"/>
      <c r="F70" s="7" t="n"/>
      <c r="G70" s="7" t="n"/>
      <c r="H70" s="7" t="n"/>
      <c r="I70" s="9">
        <f>D70-E70</f>
        <v/>
      </c>
      <c r="J70" s="7">
        <f>IF(D70=0,"Esente",IF(E70&gt;=D70,"Pagata",IF(E70&gt;0,"Parziale","Non Pagata")))</f>
        <v/>
      </c>
    </row>
    <row r="71" ht="18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6">
        <f>D71-E71</f>
        <v/>
      </c>
      <c r="J71" s="4">
        <f>IF(D71=0,"Esente",IF(E71&gt;=D71,"Pagata",IF(E71&gt;0,"Parziale","Non Pagata")))</f>
        <v/>
      </c>
    </row>
    <row r="72" ht="18" customHeight="1">
      <c r="A72" s="7" t="n"/>
      <c r="B72" s="7" t="n"/>
      <c r="C72" s="7" t="n"/>
      <c r="D72" s="7" t="n"/>
      <c r="E72" s="7" t="n"/>
      <c r="F72" s="7" t="n"/>
      <c r="G72" s="7" t="n"/>
      <c r="H72" s="7" t="n"/>
      <c r="I72" s="9">
        <f>D72-E72</f>
        <v/>
      </c>
      <c r="J72" s="7">
        <f>IF(D72=0,"Esente",IF(E72&gt;=D72,"Pagata",IF(E72&gt;0,"Parziale","Non Pagata")))</f>
        <v/>
      </c>
    </row>
    <row r="73" ht="18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6">
        <f>D73-E73</f>
        <v/>
      </c>
      <c r="J73" s="4">
        <f>IF(D73=0,"Esente",IF(E73&gt;=D73,"Pagata",IF(E73&gt;0,"Parziale","Non Pagata")))</f>
        <v/>
      </c>
    </row>
    <row r="74" ht="18" customHeight="1">
      <c r="A74" s="7" t="n"/>
      <c r="B74" s="7" t="n"/>
      <c r="C74" s="7" t="n"/>
      <c r="D74" s="7" t="n"/>
      <c r="E74" s="7" t="n"/>
      <c r="F74" s="7" t="n"/>
      <c r="G74" s="7" t="n"/>
      <c r="H74" s="7" t="n"/>
      <c r="I74" s="9">
        <f>D74-E74</f>
        <v/>
      </c>
      <c r="J74" s="7">
        <f>IF(D74=0,"Esente",IF(E74&gt;=D74,"Pagata",IF(E74&gt;0,"Parziale","Non Pagata")))</f>
        <v/>
      </c>
    </row>
    <row r="75" ht="18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6">
        <f>D75-E75</f>
        <v/>
      </c>
      <c r="J75" s="4">
        <f>IF(D75=0,"Esente",IF(E75&gt;=D75,"Pagata",IF(E75&gt;0,"Parziale","Non Pagata")))</f>
        <v/>
      </c>
    </row>
    <row r="76" ht="18" customHeight="1">
      <c r="A76" s="7" t="n"/>
      <c r="B76" s="7" t="n"/>
      <c r="C76" s="7" t="n"/>
      <c r="D76" s="7" t="n"/>
      <c r="E76" s="7" t="n"/>
      <c r="F76" s="7" t="n"/>
      <c r="G76" s="7" t="n"/>
      <c r="H76" s="7" t="n"/>
      <c r="I76" s="9">
        <f>D76-E76</f>
        <v/>
      </c>
      <c r="J76" s="7">
        <f>IF(D76=0,"Esente",IF(E76&gt;=D76,"Pagata",IF(E76&gt;0,"Parziale","Non Pagata")))</f>
        <v/>
      </c>
    </row>
    <row r="77" ht="18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6">
        <f>D77-E77</f>
        <v/>
      </c>
      <c r="J77" s="4">
        <f>IF(D77=0,"Esente",IF(E77&gt;=D77,"Pagata",IF(E77&gt;0,"Parziale","Non Pagata")))</f>
        <v/>
      </c>
    </row>
    <row r="78" ht="18" customHeight="1">
      <c r="A78" s="7" t="n"/>
      <c r="B78" s="7" t="n"/>
      <c r="C78" s="7" t="n"/>
      <c r="D78" s="7" t="n"/>
      <c r="E78" s="7" t="n"/>
      <c r="F78" s="7" t="n"/>
      <c r="G78" s="7" t="n"/>
      <c r="H78" s="7" t="n"/>
      <c r="I78" s="9">
        <f>D78-E78</f>
        <v/>
      </c>
      <c r="J78" s="7">
        <f>IF(D78=0,"Esente",IF(E78&gt;=D78,"Pagata",IF(E78&gt;0,"Parziale","Non Pagata")))</f>
        <v/>
      </c>
    </row>
    <row r="79" ht="18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6">
        <f>D79-E79</f>
        <v/>
      </c>
      <c r="J79" s="4">
        <f>IF(D79=0,"Esente",IF(E79&gt;=D79,"Pagata",IF(E79&gt;0,"Parziale","Non Pagata")))</f>
        <v/>
      </c>
    </row>
    <row r="80" ht="18" customHeight="1">
      <c r="A80" s="7" t="n"/>
      <c r="B80" s="7" t="n"/>
      <c r="C80" s="7" t="n"/>
      <c r="D80" s="7" t="n"/>
      <c r="E80" s="7" t="n"/>
      <c r="F80" s="7" t="n"/>
      <c r="G80" s="7" t="n"/>
      <c r="H80" s="7" t="n"/>
      <c r="I80" s="9">
        <f>D80-E80</f>
        <v/>
      </c>
      <c r="J80" s="7">
        <f>IF(D80=0,"Esente",IF(E80&gt;=D80,"Pagata",IF(E80&gt;0,"Parziale","Non Pagata")))</f>
        <v/>
      </c>
    </row>
    <row r="81" ht="18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6">
        <f>D81-E81</f>
        <v/>
      </c>
      <c r="J81" s="4">
        <f>IF(D81=0,"Esente",IF(E81&gt;=D81,"Pagata",IF(E81&gt;0,"Parziale","Non Pagata")))</f>
        <v/>
      </c>
    </row>
    <row r="82" ht="18" customHeight="1">
      <c r="A82" s="7" t="n"/>
      <c r="B82" s="7" t="n"/>
      <c r="C82" s="7" t="n"/>
      <c r="D82" s="7" t="n"/>
      <c r="E82" s="7" t="n"/>
      <c r="F82" s="7" t="n"/>
      <c r="G82" s="7" t="n"/>
      <c r="H82" s="7" t="n"/>
      <c r="I82" s="9">
        <f>D82-E82</f>
        <v/>
      </c>
      <c r="J82" s="7">
        <f>IF(D82=0,"Esente",IF(E82&gt;=D82,"Pagata",IF(E82&gt;0,"Parziale","Non Pagata")))</f>
        <v/>
      </c>
    </row>
    <row r="83" ht="18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6">
        <f>D83-E83</f>
        <v/>
      </c>
      <c r="J83" s="4">
        <f>IF(D83=0,"Esente",IF(E83&gt;=D83,"Pagata",IF(E83&gt;0,"Parziale","Non Pagata")))</f>
        <v/>
      </c>
    </row>
    <row r="84" ht="18" customHeight="1">
      <c r="A84" s="7" t="n"/>
      <c r="B84" s="7" t="n"/>
      <c r="C84" s="7" t="n"/>
      <c r="D84" s="7" t="n"/>
      <c r="E84" s="7" t="n"/>
      <c r="F84" s="7" t="n"/>
      <c r="G84" s="7" t="n"/>
      <c r="H84" s="7" t="n"/>
      <c r="I84" s="9">
        <f>D84-E84</f>
        <v/>
      </c>
      <c r="J84" s="7">
        <f>IF(D84=0,"Esente",IF(E84&gt;=D84,"Pagata",IF(E84&gt;0,"Parziale","Non Pagata")))</f>
        <v/>
      </c>
    </row>
    <row r="85" ht="18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6">
        <f>D85-E85</f>
        <v/>
      </c>
      <c r="J85" s="4">
        <f>IF(D85=0,"Esente",IF(E85&gt;=D85,"Pagata",IF(E85&gt;0,"Parziale","Non Pagata")))</f>
        <v/>
      </c>
    </row>
    <row r="86" ht="18" customHeight="1">
      <c r="A86" s="7" t="n"/>
      <c r="B86" s="7" t="n"/>
      <c r="C86" s="7" t="n"/>
      <c r="D86" s="7" t="n"/>
      <c r="E86" s="7" t="n"/>
      <c r="F86" s="7" t="n"/>
      <c r="G86" s="7" t="n"/>
      <c r="H86" s="7" t="n"/>
      <c r="I86" s="9">
        <f>D86-E86</f>
        <v/>
      </c>
      <c r="J86" s="7">
        <f>IF(D86=0,"Esente",IF(E86&gt;=D86,"Pagata",IF(E86&gt;0,"Parziale","Non Pagata")))</f>
        <v/>
      </c>
    </row>
    <row r="87" ht="18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6">
        <f>D87-E87</f>
        <v/>
      </c>
      <c r="J87" s="4">
        <f>IF(D87=0,"Esente",IF(E87&gt;=D87,"Pagata",IF(E87&gt;0,"Parziale","Non Pagata")))</f>
        <v/>
      </c>
    </row>
    <row r="88" ht="18" customHeight="1">
      <c r="A88" s="7" t="n"/>
      <c r="B88" s="7" t="n"/>
      <c r="C88" s="7" t="n"/>
      <c r="D88" s="7" t="n"/>
      <c r="E88" s="7" t="n"/>
      <c r="F88" s="7" t="n"/>
      <c r="G88" s="7" t="n"/>
      <c r="H88" s="7" t="n"/>
      <c r="I88" s="9">
        <f>D88-E88</f>
        <v/>
      </c>
      <c r="J88" s="7">
        <f>IF(D88=0,"Esente",IF(E88&gt;=D88,"Pagata",IF(E88&gt;0,"Parziale","Non Pagata")))</f>
        <v/>
      </c>
    </row>
    <row r="89" ht="18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6">
        <f>D89-E89</f>
        <v/>
      </c>
      <c r="J89" s="4">
        <f>IF(D89=0,"Esente",IF(E89&gt;=D89,"Pagata",IF(E89&gt;0,"Parziale","Non Pagata")))</f>
        <v/>
      </c>
    </row>
    <row r="90" ht="18" customHeight="1">
      <c r="A90" s="7" t="n"/>
      <c r="B90" s="7" t="n"/>
      <c r="C90" s="7" t="n"/>
      <c r="D90" s="7" t="n"/>
      <c r="E90" s="7" t="n"/>
      <c r="F90" s="7" t="n"/>
      <c r="G90" s="7" t="n"/>
      <c r="H90" s="7" t="n"/>
      <c r="I90" s="9">
        <f>D90-E90</f>
        <v/>
      </c>
      <c r="J90" s="7">
        <f>IF(D90=0,"Esente",IF(E90&gt;=D90,"Pagata",IF(E90&gt;0,"Parziale","Non Pagata")))</f>
        <v/>
      </c>
    </row>
    <row r="91" ht="18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6">
        <f>D91-E91</f>
        <v/>
      </c>
      <c r="J91" s="4">
        <f>IF(D91=0,"Esente",IF(E91&gt;=D91,"Pagata",IF(E91&gt;0,"Parziale","Non Pagata")))</f>
        <v/>
      </c>
    </row>
    <row r="92" ht="18" customHeight="1">
      <c r="A92" s="7" t="n"/>
      <c r="B92" s="7" t="n"/>
      <c r="C92" s="7" t="n"/>
      <c r="D92" s="7" t="n"/>
      <c r="E92" s="7" t="n"/>
      <c r="F92" s="7" t="n"/>
      <c r="G92" s="7" t="n"/>
      <c r="H92" s="7" t="n"/>
      <c r="I92" s="9">
        <f>D92-E92</f>
        <v/>
      </c>
      <c r="J92" s="7">
        <f>IF(D92=0,"Esente",IF(E92&gt;=D92,"Pagata",IF(E92&gt;0,"Parziale","Non Pagata")))</f>
        <v/>
      </c>
    </row>
    <row r="93" ht="18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6">
        <f>D93-E93</f>
        <v/>
      </c>
      <c r="J93" s="4">
        <f>IF(D93=0,"Esente",IF(E93&gt;=D93,"Pagata",IF(E93&gt;0,"Parziale","Non Pagata")))</f>
        <v/>
      </c>
    </row>
    <row r="94" ht="18" customHeight="1">
      <c r="A94" s="7" t="n"/>
      <c r="B94" s="7" t="n"/>
      <c r="C94" s="7" t="n"/>
      <c r="D94" s="7" t="n"/>
      <c r="E94" s="7" t="n"/>
      <c r="F94" s="7" t="n"/>
      <c r="G94" s="7" t="n"/>
      <c r="H94" s="7" t="n"/>
      <c r="I94" s="9">
        <f>D94-E94</f>
        <v/>
      </c>
      <c r="J94" s="7">
        <f>IF(D94=0,"Esente",IF(E94&gt;=D94,"Pagata",IF(E94&gt;0,"Parziale","Non Pagata")))</f>
        <v/>
      </c>
    </row>
    <row r="95" ht="18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6">
        <f>D95-E95</f>
        <v/>
      </c>
      <c r="J95" s="4">
        <f>IF(D95=0,"Esente",IF(E95&gt;=D95,"Pagata",IF(E95&gt;0,"Parziale","Non Pagata")))</f>
        <v/>
      </c>
    </row>
    <row r="96" ht="18" customHeight="1">
      <c r="A96" s="7" t="n"/>
      <c r="B96" s="7" t="n"/>
      <c r="C96" s="7" t="n"/>
      <c r="D96" s="7" t="n"/>
      <c r="E96" s="7" t="n"/>
      <c r="F96" s="7" t="n"/>
      <c r="G96" s="7" t="n"/>
      <c r="H96" s="7" t="n"/>
      <c r="I96" s="9">
        <f>D96-E96</f>
        <v/>
      </c>
      <c r="J96" s="7">
        <f>IF(D96=0,"Esente",IF(E96&gt;=D96,"Pagata",IF(E96&gt;0,"Parziale","Non Pagata")))</f>
        <v/>
      </c>
    </row>
    <row r="97" ht="18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6">
        <f>D97-E97</f>
        <v/>
      </c>
      <c r="J97" s="4">
        <f>IF(D97=0,"Esente",IF(E97&gt;=D97,"Pagata",IF(E97&gt;0,"Parziale","Non Pagata")))</f>
        <v/>
      </c>
    </row>
    <row r="98" ht="18" customHeight="1">
      <c r="A98" s="7" t="n"/>
      <c r="B98" s="7" t="n"/>
      <c r="C98" s="7" t="n"/>
      <c r="D98" s="7" t="n"/>
      <c r="E98" s="7" t="n"/>
      <c r="F98" s="7" t="n"/>
      <c r="G98" s="7" t="n"/>
      <c r="H98" s="7" t="n"/>
      <c r="I98" s="9">
        <f>D98-E98</f>
        <v/>
      </c>
      <c r="J98" s="7">
        <f>IF(D98=0,"Esente",IF(E98&gt;=D98,"Pagata",IF(E98&gt;0,"Parziale","Non Pagata")))</f>
        <v/>
      </c>
    </row>
    <row r="99" ht="18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6">
        <f>D99-E99</f>
        <v/>
      </c>
      <c r="J99" s="4">
        <f>IF(D99=0,"Esente",IF(E99&gt;=D99,"Pagata",IF(E99&gt;0,"Parziale","Non Pagata")))</f>
        <v/>
      </c>
    </row>
    <row r="100" ht="18" customHeight="1">
      <c r="A100" s="7" t="n"/>
      <c r="B100" s="7" t="n"/>
      <c r="C100" s="7" t="n"/>
      <c r="D100" s="7" t="n"/>
      <c r="E100" s="7" t="n"/>
      <c r="F100" s="7" t="n"/>
      <c r="G100" s="7" t="n"/>
      <c r="H100" s="7" t="n"/>
      <c r="I100" s="9">
        <f>D100-E100</f>
        <v/>
      </c>
      <c r="J100" s="7">
        <f>IF(D100=0,"Esente",IF(E100&gt;=D100,"Pagata",IF(E100&gt;0,"Parziale","Non Pagata")))</f>
        <v/>
      </c>
    </row>
    <row r="101" ht="18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6">
        <f>D101-E101</f>
        <v/>
      </c>
      <c r="J101" s="4">
        <f>IF(D101=0,"Esente",IF(E101&gt;=D101,"Pagata",IF(E101&gt;0,"Parziale","Non Pagata")))</f>
        <v/>
      </c>
    </row>
    <row r="102" ht="18" customHeight="1">
      <c r="A102" s="7" t="n"/>
      <c r="B102" s="7" t="n"/>
      <c r="C102" s="7" t="n"/>
      <c r="D102" s="7" t="n"/>
      <c r="E102" s="7" t="n"/>
      <c r="F102" s="7" t="n"/>
      <c r="G102" s="7" t="n"/>
      <c r="H102" s="7" t="n"/>
      <c r="I102" s="9">
        <f>D102-E102</f>
        <v/>
      </c>
      <c r="J102" s="7">
        <f>IF(D102=0,"Esente",IF(E102&gt;=D102,"Pagata",IF(E102&gt;0,"Parziale","Non Pagata")))</f>
        <v/>
      </c>
    </row>
    <row r="103" ht="18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6">
        <f>D103-E103</f>
        <v/>
      </c>
      <c r="J103" s="4">
        <f>IF(D103=0,"Esente",IF(E103&gt;=D103,"Pagata",IF(E103&gt;0,"Parziale","Non Pagata")))</f>
        <v/>
      </c>
    </row>
    <row r="104" ht="18" customHeight="1">
      <c r="A104" s="7" t="n"/>
      <c r="B104" s="7" t="n"/>
      <c r="C104" s="7" t="n"/>
      <c r="D104" s="7" t="n"/>
      <c r="E104" s="7" t="n"/>
      <c r="F104" s="7" t="n"/>
      <c r="G104" s="7" t="n"/>
      <c r="H104" s="7" t="n"/>
      <c r="I104" s="9">
        <f>D104-E104</f>
        <v/>
      </c>
      <c r="J104" s="7">
        <f>IF(D104=0,"Esente",IF(E104&gt;=D104,"Pagata",IF(E104&gt;0,"Parziale","Non Pagata")))</f>
        <v/>
      </c>
    </row>
  </sheetData>
  <mergeCells count="2">
    <mergeCell ref="A1:J1"/>
    <mergeCell ref="A2:J2"/>
  </mergeCells>
  <conditionalFormatting sqref="J5:J104">
    <cfRule type="expression" priority="1" dxfId="0">
      <formula>J5="Pagata"</formula>
    </cfRule>
    <cfRule type="expression" priority="2" dxfId="1">
      <formula>J5="Non Pagata"</formula>
    </cfRule>
    <cfRule type="expression" priority="3" dxfId="2">
      <formula>J5="Parziale"</formula>
    </cfRule>
    <cfRule type="expression" priority="4" dxfId="3">
      <formula>J5="Esente"</formula>
    </cfRule>
  </conditionalFormatting>
  <dataValidations count="1">
    <dataValidation sqref="G5:G104" showErrorMessage="1" showInputMessage="1" allowBlank="1" type="list">
      <formula1>"Bonifico,Contanti,POS,Assegno,Esente,Altro"</formula1>
    </dataValidation>
  </dataValidations>
  <pageMargins left="0.5" right="0.5" top="0.75" bottom="0.75" header="0.5" footer="0.5"/>
  <pageSetup fitToWidth="1"/>
</worksheet>
</file>

<file path=xl/worksheets/sheet4.xml><?xml version="1.0" encoding="utf-8"?>
<worksheet xmlns="http://schemas.openxmlformats.org/spreadsheetml/2006/main">
  <sheetPr>
    <tabColor rgb="00EAB308"/>
    <outlinePr summaryBelow="1" summaryRight="1"/>
    <pageSetUpPr fitToPage="1"/>
  </sheetPr>
  <dimension ref="A1:D16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30" customWidth="1" min="2" max="2"/>
    <col width="40" customWidth="1" min="3" max="3"/>
    <col width="10" customWidth="1" min="4" max="4"/>
  </cols>
  <sheetData>
    <row r="1" ht="36" customHeight="1">
      <c r="A1" s="1" t="inlineStr">
        <is>
          <t>PARAMETRI ASSOCIAZIONE</t>
        </is>
      </c>
    </row>
    <row r="2" ht="22" customHeight="1">
      <c r="A2" s="3" t="inlineStr">
        <is>
          <t>Parametro</t>
        </is>
      </c>
      <c r="B2" s="3" t="inlineStr">
        <is>
          <t>Valore</t>
        </is>
      </c>
      <c r="C2" s="3" t="inlineStr">
        <is>
          <t>Note</t>
        </is>
      </c>
    </row>
    <row r="3" ht="20" customHeight="1">
      <c r="A3" s="13" t="inlineStr">
        <is>
          <t>Nome Associazione</t>
        </is>
      </c>
      <c r="B3" s="23" t="inlineStr">
        <is>
          <t>Associazione Culturale Esempio APS</t>
        </is>
      </c>
      <c r="C3" s="24" t="inlineStr">
        <is>
          <t>Denominazione ufficiale</t>
        </is>
      </c>
    </row>
    <row r="4" ht="20" customHeight="1">
      <c r="A4" s="15" t="inlineStr">
        <is>
          <t>Codice Fiscale</t>
        </is>
      </c>
      <c r="B4" s="23" t="inlineStr">
        <is>
          <t>12345678901</t>
        </is>
      </c>
      <c r="C4" s="25" t="inlineStr">
        <is>
          <t>Codice fiscale dell'ente</t>
        </is>
      </c>
    </row>
    <row r="5" ht="20" customHeight="1">
      <c r="A5" s="13" t="inlineStr">
        <is>
          <t>Sede Legale</t>
        </is>
      </c>
      <c r="B5" s="23" t="inlineStr">
        <is>
          <t>Via Roma 1, 00100 Roma</t>
        </is>
      </c>
      <c r="C5" s="24" t="inlineStr">
        <is>
          <t>Indirizzo sede legale</t>
        </is>
      </c>
    </row>
    <row r="6" ht="20" customHeight="1">
      <c r="A6" s="15" t="inlineStr">
        <is>
          <t>Email</t>
        </is>
      </c>
      <c r="B6" s="23" t="inlineStr">
        <is>
          <t>info@associazione.it</t>
        </is>
      </c>
      <c r="C6" s="25" t="inlineStr">
        <is>
          <t>Email ufficiale</t>
        </is>
      </c>
    </row>
    <row r="7" ht="20" customHeight="1">
      <c r="A7" s="13" t="inlineStr">
        <is>
          <t>Telefono</t>
        </is>
      </c>
      <c r="B7" s="23" t="inlineStr">
        <is>
          <t>06-12345678</t>
        </is>
      </c>
      <c r="C7" s="24" t="inlineStr">
        <is>
          <t>Recapito telefonico</t>
        </is>
      </c>
    </row>
    <row r="8" ht="20" customHeight="1">
      <c r="A8" s="15" t="inlineStr">
        <is>
          <t>Presidente</t>
        </is>
      </c>
      <c r="B8" s="23" t="inlineStr">
        <is>
          <t>Mario Rossi</t>
        </is>
      </c>
      <c r="C8" s="25" t="inlineStr">
        <is>
          <t>Nome e cognome del Presidente in carica</t>
        </is>
      </c>
    </row>
    <row r="9" ht="20" customHeight="1">
      <c r="A9" s="13" t="inlineStr">
        <is>
          <t>Segretario</t>
        </is>
      </c>
      <c r="B9" s="23" t="inlineStr">
        <is>
          <t>Anna Verdi</t>
        </is>
      </c>
      <c r="C9" s="24" t="inlineStr">
        <is>
          <t>Nome e cognome del Segretario</t>
        </is>
      </c>
    </row>
    <row r="10" ht="20" customHeight="1">
      <c r="A10" s="15" t="inlineStr">
        <is>
          <t>Anno Sociale</t>
        </is>
      </c>
      <c r="B10" s="23" t="inlineStr">
        <is>
          <t>2026</t>
        </is>
      </c>
      <c r="C10" s="25" t="inlineStr">
        <is>
          <t>Anno associativo corrente</t>
        </is>
      </c>
    </row>
    <row r="11" ht="20" customHeight="1">
      <c r="A11" s="13" t="inlineStr">
        <is>
          <t>Quota Ordinario €</t>
        </is>
      </c>
      <c r="B11" s="23" t="inlineStr">
        <is>
          <t>50,00</t>
        </is>
      </c>
      <c r="C11" s="24" t="inlineStr">
        <is>
          <t>Quota annuale socio ordinario</t>
        </is>
      </c>
    </row>
    <row r="12" ht="20" customHeight="1">
      <c r="A12" s="15" t="inlineStr">
        <is>
          <t>Quota Sostenitore €</t>
        </is>
      </c>
      <c r="B12" s="23" t="inlineStr">
        <is>
          <t>100,00</t>
        </is>
      </c>
      <c r="C12" s="25" t="inlineStr">
        <is>
          <t>Quota annuale socio sostenitore</t>
        </is>
      </c>
    </row>
    <row r="13" ht="20" customHeight="1">
      <c r="A13" s="13" t="inlineStr">
        <is>
          <t>Quota Junior €</t>
        </is>
      </c>
      <c r="B13" s="23" t="inlineStr">
        <is>
          <t>25,00</t>
        </is>
      </c>
      <c r="C13" s="24" t="inlineStr">
        <is>
          <t>Quota annuale socio junior (under 18)</t>
        </is>
      </c>
    </row>
    <row r="14" ht="20" customHeight="1">
      <c r="A14" s="15" t="inlineStr">
        <is>
          <t>Quota Onorario €</t>
        </is>
      </c>
      <c r="B14" s="23" t="inlineStr">
        <is>
          <t>0,00</t>
        </is>
      </c>
      <c r="C14" s="25" t="inlineStr">
        <is>
          <t>Quota soci onorari (esenti)</t>
        </is>
      </c>
    </row>
    <row r="15" ht="20" customHeight="1">
      <c r="A15" s="13" t="inlineStr">
        <is>
          <t>Scadenza Quote</t>
        </is>
      </c>
      <c r="B15" s="23" t="inlineStr">
        <is>
          <t>31/03/2026</t>
        </is>
      </c>
      <c r="C15" s="24" t="inlineStr">
        <is>
          <t>Data entro cui versare la quota</t>
        </is>
      </c>
    </row>
    <row r="16" ht="20" customHeight="1">
      <c r="A16" s="15" t="inlineStr">
        <is>
          <t>Max Soci Previsti</t>
        </is>
      </c>
      <c r="B16" s="23" t="inlineStr">
        <is>
          <t>200</t>
        </is>
      </c>
      <c r="C16" s="25" t="inlineStr">
        <is>
          <t>Numero massimo di iscritti previsto dallo statuto</t>
        </is>
      </c>
    </row>
  </sheetData>
  <mergeCells count="1">
    <mergeCell ref="A1:D1"/>
  </mergeCells>
  <pageMargins left="0.5" right="0.5" top="0.75" bottom="0.75" header="0.5" footer="0.5"/>
  <pageSetup fitToWidth="1"/>
</worksheet>
</file>

<file path=xl/worksheets/sheet5.xml><?xml version="1.0" encoding="utf-8"?>
<worksheet xmlns="http://schemas.openxmlformats.org/spreadsheetml/2006/main">
  <sheetPr>
    <tabColor rgb="00888888"/>
    <outlinePr summaryBelow="1" summaryRight="1"/>
    <pageSetUpPr fitToPage="1"/>
  </sheetPr>
  <dimension ref="A1:C2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0" customWidth="1" min="2" max="2"/>
    <col width="30" customWidth="1" min="3" max="3"/>
  </cols>
  <sheetData>
    <row r="1" ht="36" customHeight="1">
      <c r="A1" s="26" t="inlineStr">
        <is>
          <t>ISTRUZIONI PER L'USO — REGISTRO SOCI</t>
        </is>
      </c>
    </row>
    <row r="2" ht="18" customHeight="1">
      <c r="A2" s="10" t="inlineStr">
        <is>
          <t>Documento creato il 06/03/2026</t>
        </is>
      </c>
    </row>
    <row r="4" ht="22" customHeight="1">
      <c r="A4" s="27" t="inlineStr">
        <is>
          <t>STRUTTURA DELLA CARTELLA DI LAVORO</t>
        </is>
      </c>
    </row>
    <row r="5" ht="30" customHeight="1">
      <c r="B5" s="28" t="inlineStr">
        <is>
          <t>▶  Registro Soci</t>
        </is>
      </c>
      <c r="C5" s="29" t="inlineStr">
        <is>
          <t>Anagrafica completa di tutti i soci. Compilare dalla riga 5 in poi. Il campo 'Stato Quota' è selezionabile dal menu a tendina.</t>
        </is>
      </c>
    </row>
    <row r="6" ht="30" customHeight="1">
      <c r="B6" s="28" t="inlineStr">
        <is>
          <t>▶  Statistiche</t>
        </is>
      </c>
      <c r="C6" s="29" t="inlineStr">
        <is>
          <t>Dashboard automatica con KPI e grafici. I dati vengono calcolati in automatico dal Registro Soci. Non modificare le formule.</t>
        </is>
      </c>
    </row>
    <row r="7" ht="30" customHeight="1">
      <c r="B7" s="28" t="inlineStr">
        <is>
          <t>▶  Gestione Quote</t>
        </is>
      </c>
      <c r="C7" s="29" t="inlineStr">
        <is>
          <t>Riepilogo dei versamenti anno per anno. Inserire quota versata e data pagamento. Saldo e Stato si calcolano automaticamente.</t>
        </is>
      </c>
    </row>
    <row r="8" ht="30" customHeight="1">
      <c r="B8" s="28" t="inlineStr">
        <is>
          <t>▶  Parametri</t>
        </is>
      </c>
      <c r="C8" s="29" t="inlineStr">
        <is>
          <t>Configurazione dell'associazione: nome, sede, quote per tipo socio, responsabili. Aggiornare ad ogni nuovo anno sociale.</t>
        </is>
      </c>
    </row>
    <row r="10" ht="22" customHeight="1">
      <c r="A10" s="27" t="inlineStr">
        <is>
          <t>COME INSERIRE UN NUOVO SOCIO</t>
        </is>
      </c>
    </row>
    <row r="11" ht="30" customHeight="1">
      <c r="B11" s="28" t="inlineStr">
        <is>
          <t>▶  Passo 1</t>
        </is>
      </c>
      <c r="C11" s="29" t="inlineStr">
        <is>
          <t>Aprire il foglio 'Registro Soci' e posizionarsi sulla prima riga vuota dopo l'ultimo socio.</t>
        </is>
      </c>
    </row>
    <row r="12" ht="30" customHeight="1">
      <c r="B12" s="28" t="inlineStr">
        <is>
          <t>▶  Passo 2</t>
        </is>
      </c>
      <c r="C12" s="29" t="inlineStr">
        <is>
          <t>Assegnare un Codice Socio progressivo nel formato SOC-XXX (es. SOC-011).</t>
        </is>
      </c>
    </row>
    <row r="13" ht="30" customHeight="1">
      <c r="B13" s="28" t="inlineStr">
        <is>
          <t>▶  Passo 3</t>
        </is>
      </c>
      <c r="C13" s="29" t="inlineStr">
        <is>
          <t>Compilare tutti i campi anagrafici: Cognome, Nome, Data di Nascita, Codice Fiscale, indirizzo.</t>
        </is>
      </c>
    </row>
    <row r="14" ht="30" customHeight="1">
      <c r="B14" s="28" t="inlineStr">
        <is>
          <t>▶  Passo 4</t>
        </is>
      </c>
      <c r="C14" s="29" t="inlineStr">
        <is>
          <t>Selezionare il Tipo Socio dal menu a tendina nella colonna N (Ordinario, Sostenitore, Junior, Onorario, Fondatore).</t>
        </is>
      </c>
    </row>
    <row r="15" ht="30" customHeight="1">
      <c r="B15" s="28" t="inlineStr">
        <is>
          <t>▶  Passo 5</t>
        </is>
      </c>
      <c r="C15" s="29" t="inlineStr">
        <is>
          <t>Inserire la quota e, al momento del pagamento, la data nella colonna P.</t>
        </is>
      </c>
    </row>
    <row r="16" ht="30" customHeight="1">
      <c r="B16" s="28" t="inlineStr">
        <is>
          <t>▶  Passo 6</t>
        </is>
      </c>
      <c r="C16" s="29" t="inlineStr">
        <is>
          <t>Selezionare lo Stato Quota dal menu a tendina: Pagata / Non Pagata / In Attesa / Esente / Sospesa.</t>
        </is>
      </c>
    </row>
    <row r="18" ht="22" customHeight="1">
      <c r="A18" s="27" t="inlineStr">
        <is>
          <t>NOTE IMPORTANTI</t>
        </is>
      </c>
    </row>
    <row r="19" ht="30" customHeight="1">
      <c r="B19" s="28" t="inlineStr">
        <is>
          <t>▶  Formule automatiche</t>
        </is>
      </c>
      <c r="C19" s="29" t="inlineStr">
        <is>
          <t>Le celle nella colonna 'Saldo' e 'Stato' del foglio Gestione Quote sono calcolate automaticamente. Non sovrascriverle.</t>
        </is>
      </c>
    </row>
    <row r="20" ht="30" customHeight="1">
      <c r="B20" s="28" t="inlineStr">
        <is>
          <t>▶  Colori semaforo</t>
        </is>
      </c>
      <c r="C20" s="29" t="inlineStr">
        <is>
          <t>Verde = Pagata | Rosso = Non Pagata | Giallo = In Attesa o Parziale | Blu chiaro = Esente.</t>
        </is>
      </c>
    </row>
    <row r="21" ht="30" customHeight="1">
      <c r="B21" s="28" t="inlineStr">
        <is>
          <t>▶  Backup</t>
        </is>
      </c>
      <c r="C21" s="29" t="inlineStr">
        <is>
          <t>Salvare una copia del file all'inizio di ogni mese e prima di ogni importazione massiva di dati.</t>
        </is>
      </c>
    </row>
    <row r="22" ht="30" customHeight="1">
      <c r="B22" s="28" t="inlineStr">
        <is>
          <t>▶  Privacy</t>
        </is>
      </c>
      <c r="C22" s="29" t="inlineStr">
        <is>
          <t>Il file contiene dati personali. Conservarlo in modo sicuro in conformità al GDPR (Reg. UE 2016/679).</t>
        </is>
      </c>
    </row>
    <row r="23" ht="30" customHeight="1">
      <c r="B23" s="28" t="inlineStr">
        <is>
          <t>▶  Stampa</t>
        </is>
      </c>
      <c r="C23" s="29" t="inlineStr">
        <is>
          <t>Per stampare l'elenco soci, impostare l'area di stampa su A4 Orizzontale. Le intestazioni si ripetono su ogni pagina.</t>
        </is>
      </c>
    </row>
  </sheetData>
  <mergeCells count="5">
    <mergeCell ref="A1:C1"/>
    <mergeCell ref="A2:C2"/>
    <mergeCell ref="A4:C4"/>
    <mergeCell ref="A10:C10"/>
    <mergeCell ref="A18:C18"/>
  </mergeCells>
  <pageMargins left="0.5" right="0.5" top="0.75" bottom="0.75" header="0.5" footer="0.5"/>
  <pageSetup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2026-03-06T11:09:53Z</dcterms:created>
  <dcterms:modified xmlns:dcterms="http://purl.org/dc/terms/" xmlns:xsi="http://www.w3.org/2001/XMLSchema-instance" xsi:type="dcterms:W3CDTF">2026-03-06T11:09:53Z</dcterms:modified>
</cp:coreProperties>
</file>