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agrafica Vigneti" sheetId="1" state="visible" r:id="rId1"/>
    <sheet xmlns:r="http://schemas.openxmlformats.org/officeDocument/2006/relationships" name="Registro Operazioni" sheetId="2" state="visible" r:id="rId2"/>
    <sheet xmlns:r="http://schemas.openxmlformats.org/officeDocument/2006/relationships" name="Produzione e Resa" sheetId="3" state="visible" r:id="rId3"/>
    <sheet xmlns:r="http://schemas.openxmlformats.org/officeDocument/2006/relationships" name="Trattamenti Fitosanitari" sheetId="4" state="visible" r:id="rId4"/>
    <sheet xmlns:r="http://schemas.openxmlformats.org/officeDocument/2006/relationships" name="Budget e Costi" sheetId="5" state="visible" r:id="rId5"/>
    <sheet xmlns:r="http://schemas.openxmlformats.org/officeDocument/2006/relationships" name="Calendario Viticolo" sheetId="6" state="visible" r:id="rId6"/>
    <sheet xmlns:r="http://schemas.openxmlformats.org/officeDocument/2006/relationships" name="Parametri" sheetId="7" state="visible" r:id="rId7"/>
    <sheet xmlns:r="http://schemas.openxmlformats.org/officeDocument/2006/relationships" name="Istruzioni" sheetId="8" state="visible" r:id="rId8"/>
  </sheets>
  <definedNames>
    <definedName name="_xlnm.Print_Titles" localSheetId="0">'Anagrafica Vigneti'!3:3</definedName>
    <definedName name="_xlnm.Print_Titles" localSheetId="1">'Registro Operazioni'!3:3</definedName>
    <definedName name="_xlnm.Print_Titles" localSheetId="2">'Produzione e Resa'!3:3</definedName>
    <definedName name="_xlnm.Print_Titles" localSheetId="3">'Trattamenti Fitosanitari'!3:3</definedName>
    <definedName name="_xlnm.Print_Titles" localSheetId="4">'Budget e Costi'!3:3</definedName>
    <definedName name="_xlnm.Print_Titles" localSheetId="5">'Calendario Viticolo'!3:3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#,##0.00 €"/>
  </numFmts>
  <fonts count="15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i val="1"/>
      <color rgb="00555555"/>
      <sz val="9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166534"/>
      <sz val="10"/>
    </font>
    <font>
      <name val="Calibri"/>
      <b val="1"/>
      <color rgb="00854D0E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1E40AF"/>
      <sz val="10"/>
    </font>
    <font>
      <name val="Calibri"/>
      <b val="1"/>
      <color rgb="000F766E"/>
      <sz val="11"/>
    </font>
    <font>
      <name val="Calibri"/>
      <b val="1"/>
      <color rgb="000F766E"/>
      <sz val="10"/>
    </font>
    <font>
      <name val="Calibri"/>
      <b val="1"/>
      <color rgb="00DC2626"/>
      <sz val="10"/>
    </font>
    <font>
      <name val="Calibri"/>
      <b val="1"/>
      <color rgb="000F766E"/>
      <sz val="18"/>
    </font>
    <font>
      <name val="Calibri"/>
      <b val="1"/>
      <color rgb="00FFFFFF"/>
      <sz val="12"/>
    </font>
  </fonts>
  <fills count="10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DCFCE7"/>
      </patternFill>
    </fill>
    <fill>
      <patternFill patternType="solid">
        <fgColor rgb="00FFFFFF"/>
      </patternFill>
    </fill>
    <fill>
      <patternFill patternType="solid">
        <fgColor rgb="00FEF9C3"/>
      </patternFill>
    </fill>
    <fill>
      <patternFill patternType="solid">
        <fgColor rgb="00DBEAFE"/>
      </patternFill>
    </fill>
    <fill>
      <patternFill patternType="solid">
        <fgColor rgb="00FFFBEB"/>
      </patternFill>
    </fill>
    <fill>
      <patternFill patternType="solid">
        <fgColor rgb="00FEE2E2"/>
      </patternFill>
    </fill>
  </fills>
  <borders count="5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164" fontId="8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9" fillId="7" borderId="1" applyAlignment="1" pivotButton="0" quotePrefix="0" xfId="0">
      <alignment horizontal="center" vertical="center" wrapText="1"/>
    </xf>
    <xf numFmtId="165" fontId="8" fillId="2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center" vertical="center" wrapText="1"/>
    </xf>
    <xf numFmtId="2" fontId="8" fillId="2" borderId="1" applyAlignment="1" pivotButton="0" quotePrefix="0" xfId="0">
      <alignment horizontal="center" vertical="center" wrapText="1"/>
    </xf>
    <xf numFmtId="0" fontId="10" fillId="0" borderId="0" pivotButton="0" quotePrefix="0" xfId="0"/>
    <xf numFmtId="0" fontId="4" fillId="3" borderId="1" applyAlignment="1" pivotButton="0" quotePrefix="0" xfId="0">
      <alignment horizontal="left" vertical="center" wrapText="1"/>
    </xf>
    <xf numFmtId="165" fontId="4" fillId="3" borderId="1" applyAlignment="1" pivotButton="0" quotePrefix="0" xfId="0">
      <alignment horizontal="right" vertical="center"/>
    </xf>
    <xf numFmtId="165" fontId="4" fillId="6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 wrapText="1"/>
    </xf>
    <xf numFmtId="165" fontId="4" fillId="5" borderId="1" applyAlignment="1" pivotButton="0" quotePrefix="0" xfId="0">
      <alignment horizontal="right" vertical="center"/>
    </xf>
    <xf numFmtId="165" fontId="8" fillId="2" borderId="1" applyAlignment="1" pivotButton="0" quotePrefix="0" xfId="0">
      <alignment horizontal="right" vertical="center"/>
    </xf>
    <xf numFmtId="0" fontId="11" fillId="0" borderId="1" applyAlignment="1" pivotButton="0" quotePrefix="0" xfId="0">
      <alignment horizontal="left" vertical="center" wrapText="1"/>
    </xf>
    <xf numFmtId="0" fontId="0" fillId="0" borderId="1" pivotButton="0" quotePrefix="0" xfId="0"/>
    <xf numFmtId="165" fontId="7" fillId="0" borderId="1" applyAlignment="1" pivotButton="0" quotePrefix="0" xfId="0">
      <alignment horizontal="right" vertical="center"/>
    </xf>
    <xf numFmtId="0" fontId="12" fillId="9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 wrapText="1"/>
    </xf>
    <xf numFmtId="0" fontId="14" fillId="2" borderId="1" applyAlignment="1" pivotButton="0" quotePrefix="0" xfId="0">
      <alignment horizontal="center" vertical="center" wrapText="1"/>
    </xf>
    <xf numFmtId="0" fontId="0" fillId="0" borderId="4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Resa Attesa vs Effettiva (q/ha)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'Produzione e Resa'!C3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'Produzione e Resa'!$A$4:$A$9</f>
            </numRef>
          </cat>
          <val>
            <numRef>
              <f>'Produzione e Resa'!$C$4:$C$9</f>
            </numRef>
          </val>
        </ser>
        <ser>
          <idx val="1"/>
          <order val="1"/>
          <tx>
            <strRef>
              <f>'Produzione e Resa'!D3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'Produzione e Resa'!$A$4:$A$9</f>
            </numRef>
          </cat>
          <val>
            <numRef>
              <f>'Produzione e Resa'!$D$4:$D$9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Appezzamento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q/ha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Confronto Budget vs Consuntivo per Voce di Costo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'Budget e Costi'!B3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Costi'!$A$4:$A$15</f>
            </numRef>
          </cat>
          <val>
            <numRef>
              <f>'Budget e Costi'!$B$4:$B$15</f>
            </numRef>
          </val>
        </ser>
        <ser>
          <idx val="1"/>
          <order val="1"/>
          <tx>
            <strRef>
              <f>'Budget e Costi'!C3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Costi'!$A$4:$A$15</f>
            </numRef>
          </cat>
          <val>
            <numRef>
              <f>'Budget e Costi'!$C$4:$C$15</f>
            </numRef>
          </val>
        </ser>
        <ser>
          <idx val="2"/>
          <order val="2"/>
          <tx>
            <strRef>
              <f>'Budget e Costi'!D3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Costi'!$A$4:$A$15</f>
            </numRef>
          </cat>
          <val>
            <numRef>
              <f>'Budget e Costi'!$D$4:$D$15</f>
            </numRef>
          </val>
        </ser>
        <ser>
          <idx val="3"/>
          <order val="3"/>
          <tx>
            <strRef>
              <f>'Budget e Costi'!E3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Costi'!$A$4:$A$15</f>
            </numRef>
          </cat>
          <val>
            <numRef>
              <f>'Budget e Costi'!$E$4:$E$15</f>
            </numRef>
          </val>
        </ser>
        <ser>
          <idx val="4"/>
          <order val="4"/>
          <tx>
            <strRef>
              <f>'Budget e Costi'!F3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Costi'!$A$4:$A$15</f>
            </numRef>
          </cat>
          <val>
            <numRef>
              <f>'Budget e Costi'!$F$4:$F$15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7920000" cy="46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19</row>
      <rowOff>0</rowOff>
    </from>
    <ext cx="936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/>
  </sheetPr>
  <dimension ref="A1:I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2" customWidth="1" min="3" max="3"/>
    <col width="14" customWidth="1" min="4" max="4"/>
    <col width="18" customWidth="1" min="5" max="5"/>
    <col width="20" customWidth="1" min="6" max="6"/>
    <col width="14" customWidth="1" min="7" max="7"/>
    <col width="14" customWidth="1" min="8" max="8"/>
    <col width="16" customWidth="1" min="9" max="9"/>
  </cols>
  <sheetData>
    <row r="1" ht="40" customHeight="1">
      <c r="A1" s="1" t="inlineStr">
        <is>
          <t>🍇 GESTIONE VIGNETO — ANAGRAFICA APPEZZAMENTI</t>
        </is>
      </c>
    </row>
    <row r="2" ht="20" customHeight="1">
      <c r="A2" s="2" t="inlineStr">
        <is>
          <t>Aggiornato al: 09/03/2026</t>
        </is>
      </c>
    </row>
    <row r="3" ht="30" customHeight="1">
      <c r="A3" s="3" t="inlineStr">
        <is>
          <t>Nome Appezzamento</t>
        </is>
      </c>
      <c r="B3" s="3" t="inlineStr">
        <is>
          <t>Vitigno</t>
        </is>
      </c>
      <c r="C3" s="3" t="inlineStr">
        <is>
          <t>Superficie (ha)</t>
        </is>
      </c>
      <c r="D3" s="3" t="inlineStr">
        <is>
          <t>Anno Impianto</t>
        </is>
      </c>
      <c r="E3" s="3" t="inlineStr">
        <is>
          <t>Posizione</t>
        </is>
      </c>
      <c r="F3" s="3" t="inlineStr">
        <is>
          <t>Sistema Allevamento</t>
        </is>
      </c>
      <c r="G3" s="3" t="inlineStr">
        <is>
          <t>Età Vite (anni)</t>
        </is>
      </c>
      <c r="H3" s="3" t="inlineStr">
        <is>
          <t>Stato</t>
        </is>
      </c>
      <c r="I3" s="3" t="inlineStr">
        <is>
          <t>Note</t>
        </is>
      </c>
    </row>
    <row r="4">
      <c r="A4" s="4" t="inlineStr">
        <is>
          <t>Vigna Alta</t>
        </is>
      </c>
      <c r="B4" s="4" t="inlineStr">
        <is>
          <t>Nebbiolo</t>
        </is>
      </c>
      <c r="C4" s="4" t="n">
        <v>2.5</v>
      </c>
      <c r="D4" s="4" t="n">
        <v>1998</v>
      </c>
      <c r="E4" s="4" t="inlineStr">
        <is>
          <t>Collina Nord</t>
        </is>
      </c>
      <c r="F4" s="4" t="inlineStr">
        <is>
          <t>Guyot</t>
        </is>
      </c>
      <c r="G4" s="4" t="n">
        <v>28</v>
      </c>
      <c r="H4" s="5" t="inlineStr">
        <is>
          <t>Ottimo</t>
        </is>
      </c>
      <c r="I4" s="4" t="inlineStr">
        <is>
          <t>Produzione eccellente</t>
        </is>
      </c>
    </row>
    <row r="5">
      <c r="A5" s="6" t="inlineStr">
        <is>
          <t>Vigna Bassa</t>
        </is>
      </c>
      <c r="B5" s="6" t="inlineStr">
        <is>
          <t>Barbera</t>
        </is>
      </c>
      <c r="C5" s="6" t="n">
        <v>1.8</v>
      </c>
      <c r="D5" s="6" t="n">
        <v>2005</v>
      </c>
      <c r="E5" s="6" t="inlineStr">
        <is>
          <t>Pianura Sud</t>
        </is>
      </c>
      <c r="F5" s="6" t="inlineStr">
        <is>
          <t>Cordone Speronato</t>
        </is>
      </c>
      <c r="G5" s="6" t="n">
        <v>21</v>
      </c>
      <c r="H5" s="6" t="inlineStr">
        <is>
          <t>Buono</t>
        </is>
      </c>
      <c r="I5" s="6" t="inlineStr">
        <is>
          <t>Leggera clorosi</t>
        </is>
      </c>
    </row>
    <row r="6">
      <c r="A6" s="4" t="inlineStr">
        <is>
          <t>Podere Rosso</t>
        </is>
      </c>
      <c r="B6" s="4" t="inlineStr">
        <is>
          <t>Sangiovese</t>
        </is>
      </c>
      <c r="C6" s="4" t="n">
        <v>3.2</v>
      </c>
      <c r="D6" s="4" t="n">
        <v>2001</v>
      </c>
      <c r="E6" s="4" t="inlineStr">
        <is>
          <t>Collina Est</t>
        </is>
      </c>
      <c r="F6" s="4" t="inlineStr">
        <is>
          <t>Alberello</t>
        </is>
      </c>
      <c r="G6" s="4" t="n">
        <v>25</v>
      </c>
      <c r="H6" s="5" t="inlineStr">
        <is>
          <t>Ottimo</t>
        </is>
      </c>
      <c r="I6" s="4" t="inlineStr">
        <is>
          <t>Monitorare oidio</t>
        </is>
      </c>
    </row>
    <row r="7">
      <c r="A7" s="6" t="inlineStr">
        <is>
          <t>Vigna Nuova</t>
        </is>
      </c>
      <c r="B7" s="6" t="inlineStr">
        <is>
          <t>Chardonnay</t>
        </is>
      </c>
      <c r="C7" s="6" t="n">
        <v>1.2</v>
      </c>
      <c r="D7" s="6" t="n">
        <v>2015</v>
      </c>
      <c r="E7" s="6" t="inlineStr">
        <is>
          <t>Pianura Ovest</t>
        </is>
      </c>
      <c r="F7" s="6" t="inlineStr">
        <is>
          <t>Guyot</t>
        </is>
      </c>
      <c r="G7" s="6" t="n">
        <v>11</v>
      </c>
      <c r="H7" s="6" t="inlineStr">
        <is>
          <t>Buono</t>
        </is>
      </c>
      <c r="I7" s="6" t="inlineStr">
        <is>
          <t>Impianto recente</t>
        </is>
      </c>
    </row>
    <row r="8">
      <c r="A8" s="4" t="inlineStr">
        <is>
          <t>Campo Grande</t>
        </is>
      </c>
      <c r="B8" s="4" t="inlineStr">
        <is>
          <t>Merlot</t>
        </is>
      </c>
      <c r="C8" s="4" t="n">
        <v>4</v>
      </c>
      <c r="D8" s="4" t="n">
        <v>1995</v>
      </c>
      <c r="E8" s="4" t="inlineStr">
        <is>
          <t>Collina Ovest</t>
        </is>
      </c>
      <c r="F8" s="4" t="inlineStr">
        <is>
          <t>Cordone Speronato</t>
        </is>
      </c>
      <c r="G8" s="4" t="n">
        <v>31</v>
      </c>
      <c r="H8" s="7" t="inlineStr">
        <is>
          <t>Discreto</t>
        </is>
      </c>
      <c r="I8" s="4" t="inlineStr">
        <is>
          <t>Reinserimento mercato</t>
        </is>
      </c>
    </row>
    <row r="9">
      <c r="A9" s="6" t="inlineStr">
        <is>
          <t>Vigna dei Frati</t>
        </is>
      </c>
      <c r="B9" s="6" t="inlineStr">
        <is>
          <t>Pinot Nero</t>
        </is>
      </c>
      <c r="C9" s="6" t="n">
        <v>0.8</v>
      </c>
      <c r="D9" s="6" t="n">
        <v>2010</v>
      </c>
      <c r="E9" s="6" t="inlineStr">
        <is>
          <t>Collina Nord</t>
        </is>
      </c>
      <c r="F9" s="6" t="inlineStr">
        <is>
          <t>Guyot</t>
        </is>
      </c>
      <c r="G9" s="6" t="n">
        <v>16</v>
      </c>
      <c r="H9" s="6" t="inlineStr">
        <is>
          <t>Buono</t>
        </is>
      </c>
      <c r="I9" s="6" t="inlineStr">
        <is>
          <t>Piccola superficie premium</t>
        </is>
      </c>
    </row>
    <row r="10">
      <c r="A10" s="8" t="inlineStr">
        <is>
          <t>TOTALE / MEDIA</t>
        </is>
      </c>
      <c r="B10" s="8" t="inlineStr">
        <is>
          <t>6 vitigni</t>
        </is>
      </c>
      <c r="C10" s="9">
        <f>SUM(C4:C9)</f>
        <v/>
      </c>
      <c r="D10" s="10" t="n"/>
      <c r="E10" s="10" t="n"/>
      <c r="F10" s="10" t="n"/>
      <c r="G10" s="10" t="n"/>
      <c r="H10" s="10" t="n"/>
      <c r="I10" s="10" t="n"/>
    </row>
  </sheetData>
  <mergeCells count="2">
    <mergeCell ref="A1:I1"/>
    <mergeCell ref="A2:I2"/>
  </mergeCells>
  <dataValidations count="1">
    <dataValidation sqref="H4:H100" showErrorMessage="1" showInputMessage="1" allowBlank="1" type="list">
      <formula1>"Ottimo,Buono,Discreto,Critico,In Ristrutturazione"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/>
  </sheetPr>
  <dimension ref="A1:I1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8" customWidth="1" min="3" max="3"/>
    <col width="18" customWidth="1" min="4" max="4"/>
    <col width="18" customWidth="1" min="5" max="5"/>
    <col width="14" customWidth="1" min="6" max="6"/>
    <col width="14" customWidth="1" min="7" max="7"/>
    <col width="20" customWidth="1" min="8" max="8"/>
    <col width="16" customWidth="1" min="9" max="9"/>
  </cols>
  <sheetData>
    <row r="1" ht="40" customHeight="1">
      <c r="A1" s="1" t="inlineStr">
        <is>
          <t>📋 REGISTRO OPERAZIONI VIGNETO</t>
        </is>
      </c>
    </row>
    <row r="2">
      <c r="A2" s="2" t="inlineStr">
        <is>
          <t>Anno di riferimento: 2026   |   Generato il: 09/03/2026</t>
        </is>
      </c>
    </row>
    <row r="3" ht="30" customHeight="1">
      <c r="A3" s="3" t="inlineStr">
        <is>
          <t>Data</t>
        </is>
      </c>
      <c r="B3" s="3" t="inlineStr">
        <is>
          <t>Appezzamento</t>
        </is>
      </c>
      <c r="C3" s="3" t="inlineStr">
        <is>
          <t>Tipologia Operazione</t>
        </is>
      </c>
      <c r="D3" s="3" t="inlineStr">
        <is>
          <t>Descrizione</t>
        </is>
      </c>
      <c r="E3" s="3" t="inlineStr">
        <is>
          <t>Operatore</t>
        </is>
      </c>
      <c r="F3" s="3" t="inlineStr">
        <is>
          <t>Durata (h)</t>
        </is>
      </c>
      <c r="G3" s="3" t="inlineStr">
        <is>
          <t>Costo (€)</t>
        </is>
      </c>
      <c r="H3" s="3" t="inlineStr">
        <is>
          <t>Prodotti Usati</t>
        </is>
      </c>
      <c r="I3" s="3" t="inlineStr">
        <is>
          <t>Esito</t>
        </is>
      </c>
    </row>
    <row r="4">
      <c r="A4" s="4" t="inlineStr">
        <is>
          <t>15/01/2026</t>
        </is>
      </c>
      <c r="B4" s="4" t="inlineStr">
        <is>
          <t>Vigna Alta</t>
        </is>
      </c>
      <c r="C4" s="4" t="inlineStr">
        <is>
          <t>Potatura</t>
        </is>
      </c>
      <c r="D4" s="4" t="inlineStr">
        <is>
          <t>Potatura invernale Guyot</t>
        </is>
      </c>
      <c r="E4" s="4" t="inlineStr">
        <is>
          <t>Marco R.</t>
        </is>
      </c>
      <c r="F4" s="4" t="n">
        <v>8</v>
      </c>
      <c r="G4" s="4" t="n">
        <v>320</v>
      </c>
      <c r="H4" s="4" t="inlineStr">
        <is>
          <t>—</t>
        </is>
      </c>
      <c r="I4" s="5" t="inlineStr">
        <is>
          <t>Completato</t>
        </is>
      </c>
    </row>
    <row r="5">
      <c r="A5" s="6" t="inlineStr">
        <is>
          <t>10/02/2026</t>
        </is>
      </c>
      <c r="B5" s="6" t="inlineStr">
        <is>
          <t>Campo Grande</t>
        </is>
      </c>
      <c r="C5" s="6" t="inlineStr">
        <is>
          <t>Potatura</t>
        </is>
      </c>
      <c r="D5" s="6" t="inlineStr">
        <is>
          <t>Potatura cordone speronato</t>
        </is>
      </c>
      <c r="E5" s="6" t="inlineStr">
        <is>
          <t>Luca B.</t>
        </is>
      </c>
      <c r="F5" s="6" t="n">
        <v>12</v>
      </c>
      <c r="G5" s="6" t="n">
        <v>480</v>
      </c>
      <c r="H5" s="6" t="inlineStr">
        <is>
          <t>—</t>
        </is>
      </c>
      <c r="I5" s="5" t="inlineStr">
        <is>
          <t>Completato</t>
        </is>
      </c>
    </row>
    <row r="6">
      <c r="A6" s="4" t="inlineStr">
        <is>
          <t>05/03/2026</t>
        </is>
      </c>
      <c r="B6" s="4" t="inlineStr">
        <is>
          <t>Vigna Bassa</t>
        </is>
      </c>
      <c r="C6" s="4" t="inlineStr">
        <is>
          <t>Concimazione</t>
        </is>
      </c>
      <c r="D6" s="4" t="inlineStr">
        <is>
          <t>Concimazione organo-minerale</t>
        </is>
      </c>
      <c r="E6" s="4" t="inlineStr">
        <is>
          <t>Marco R.</t>
        </is>
      </c>
      <c r="F6" s="4" t="n">
        <v>4</v>
      </c>
      <c r="G6" s="4" t="n">
        <v>210</v>
      </c>
      <c r="H6" s="4" t="inlineStr">
        <is>
          <t>Nitrophoska Gold</t>
        </is>
      </c>
      <c r="I6" s="5" t="inlineStr">
        <is>
          <t>Completato</t>
        </is>
      </c>
    </row>
    <row r="7">
      <c r="A7" s="6" t="inlineStr">
        <is>
          <t>20/04/2026</t>
        </is>
      </c>
      <c r="B7" s="6" t="inlineStr">
        <is>
          <t>Podere Rosso</t>
        </is>
      </c>
      <c r="C7" s="6" t="inlineStr">
        <is>
          <t>Trattamento Fitosanitario</t>
        </is>
      </c>
      <c r="D7" s="6" t="inlineStr">
        <is>
          <t>Primo trattamento antiperonosporico</t>
        </is>
      </c>
      <c r="E7" s="6" t="inlineStr">
        <is>
          <t>Sofia M.</t>
        </is>
      </c>
      <c r="F7" s="6" t="n">
        <v>3</v>
      </c>
      <c r="G7" s="6" t="n">
        <v>155</v>
      </c>
      <c r="H7" s="6" t="inlineStr">
        <is>
          <t>Poltiglia Bordolese</t>
        </is>
      </c>
      <c r="I7" s="5" t="inlineStr">
        <is>
          <t>Completato</t>
        </is>
      </c>
    </row>
    <row r="8">
      <c r="A8" s="4" t="inlineStr">
        <is>
          <t>08/05/2026</t>
        </is>
      </c>
      <c r="B8" s="4" t="inlineStr">
        <is>
          <t>Vigna Alta</t>
        </is>
      </c>
      <c r="C8" s="4" t="inlineStr">
        <is>
          <t>Sfogliatura</t>
        </is>
      </c>
      <c r="D8" s="4" t="inlineStr">
        <is>
          <t>Sfogliatura zona grappolo</t>
        </is>
      </c>
      <c r="E8" s="4" t="inlineStr">
        <is>
          <t>Sofia M.</t>
        </is>
      </c>
      <c r="F8" s="4" t="n">
        <v>6</v>
      </c>
      <c r="G8" s="4" t="n">
        <v>240</v>
      </c>
      <c r="H8" s="4" t="inlineStr">
        <is>
          <t>—</t>
        </is>
      </c>
      <c r="I8" s="5" t="inlineStr">
        <is>
          <t>Completato</t>
        </is>
      </c>
    </row>
    <row r="9">
      <c r="A9" s="6" t="inlineStr">
        <is>
          <t>25/05/2026</t>
        </is>
      </c>
      <c r="B9" s="6" t="inlineStr">
        <is>
          <t>Vigna Nuova</t>
        </is>
      </c>
      <c r="C9" s="6" t="inlineStr">
        <is>
          <t>Trattamento Fitosanitario</t>
        </is>
      </c>
      <c r="D9" s="6" t="inlineStr">
        <is>
          <t>Trattamento antioidico</t>
        </is>
      </c>
      <c r="E9" s="6" t="inlineStr">
        <is>
          <t>Luca B.</t>
        </is>
      </c>
      <c r="F9" s="6" t="n">
        <v>2</v>
      </c>
      <c r="G9" s="6" t="n">
        <v>95</v>
      </c>
      <c r="H9" s="6" t="inlineStr">
        <is>
          <t>Zolfo WG</t>
        </is>
      </c>
      <c r="I9" s="5" t="inlineStr">
        <is>
          <t>Completato</t>
        </is>
      </c>
    </row>
    <row r="10">
      <c r="A10" s="4" t="inlineStr">
        <is>
          <t>12/06/2026</t>
        </is>
      </c>
      <c r="B10" s="4" t="inlineStr">
        <is>
          <t>Campo Grande</t>
        </is>
      </c>
      <c r="C10" s="4" t="inlineStr">
        <is>
          <t>Irrigazione</t>
        </is>
      </c>
      <c r="D10" s="4" t="inlineStr">
        <is>
          <t>Irrigazione di soccorso</t>
        </is>
      </c>
      <c r="E10" s="4" t="inlineStr">
        <is>
          <t>Marco R.</t>
        </is>
      </c>
      <c r="F10" s="4" t="n">
        <v>3</v>
      </c>
      <c r="G10" s="4" t="n">
        <v>80</v>
      </c>
      <c r="H10" s="4" t="inlineStr">
        <is>
          <t>—</t>
        </is>
      </c>
      <c r="I10" s="5" t="inlineStr">
        <is>
          <t>Completato</t>
        </is>
      </c>
    </row>
    <row r="11">
      <c r="A11" s="6" t="inlineStr">
        <is>
          <t>28/06/2026</t>
        </is>
      </c>
      <c r="B11" s="6" t="inlineStr">
        <is>
          <t>Vigna dei Frati</t>
        </is>
      </c>
      <c r="C11" s="6" t="inlineStr">
        <is>
          <t>Diradamento</t>
        </is>
      </c>
      <c r="D11" s="6" t="inlineStr">
        <is>
          <t>Diradamento grappoli</t>
        </is>
      </c>
      <c r="E11" s="6" t="inlineStr">
        <is>
          <t>Sofia M.</t>
        </is>
      </c>
      <c r="F11" s="6" t="n">
        <v>5</v>
      </c>
      <c r="G11" s="6" t="n">
        <v>200</v>
      </c>
      <c r="H11" s="6" t="inlineStr">
        <is>
          <t>—</t>
        </is>
      </c>
      <c r="I11" s="5" t="inlineStr">
        <is>
          <t>Completato</t>
        </is>
      </c>
    </row>
    <row r="12">
      <c r="A12" s="4" t="inlineStr">
        <is>
          <t>15/07/2026</t>
        </is>
      </c>
      <c r="B12" s="4" t="inlineStr">
        <is>
          <t>Podere Rosso</t>
        </is>
      </c>
      <c r="C12" s="4" t="inlineStr">
        <is>
          <t>Trattamento Fitosanitario</t>
        </is>
      </c>
      <c r="D12" s="4" t="inlineStr">
        <is>
          <t>Trattamento antibotritico</t>
        </is>
      </c>
      <c r="E12" s="4" t="inlineStr">
        <is>
          <t>Marco R.</t>
        </is>
      </c>
      <c r="F12" s="4" t="n">
        <v>2</v>
      </c>
      <c r="G12" s="4" t="n">
        <v>120</v>
      </c>
      <c r="H12" s="4" t="inlineStr">
        <is>
          <t>Switch</t>
        </is>
      </c>
      <c r="I12" s="5" t="inlineStr">
        <is>
          <t>Completato</t>
        </is>
      </c>
    </row>
    <row r="13">
      <c r="A13" s="6" t="inlineStr">
        <is>
          <t>20/08/2026</t>
        </is>
      </c>
      <c r="B13" s="6" t="inlineStr">
        <is>
          <t>Vigna Alta</t>
        </is>
      </c>
      <c r="C13" s="6" t="inlineStr">
        <is>
          <t>Legatura</t>
        </is>
      </c>
      <c r="D13" s="6" t="inlineStr">
        <is>
          <t>Legatura estiva pucce</t>
        </is>
      </c>
      <c r="E13" s="6" t="inlineStr">
        <is>
          <t>Luca B.</t>
        </is>
      </c>
      <c r="F13" s="6" t="n">
        <v>4</v>
      </c>
      <c r="G13" s="6" t="n">
        <v>160</v>
      </c>
      <c r="H13" s="6" t="inlineStr">
        <is>
          <t>—</t>
        </is>
      </c>
      <c r="I13" s="5" t="inlineStr">
        <is>
          <t>Completato</t>
        </is>
      </c>
    </row>
    <row r="14">
      <c r="A14" s="4" t="inlineStr">
        <is>
          <t>10/09/2026</t>
        </is>
      </c>
      <c r="B14" s="4" t="inlineStr">
        <is>
          <t>Vigna Alta</t>
        </is>
      </c>
      <c r="C14" s="4" t="inlineStr">
        <is>
          <t>Vendemmia</t>
        </is>
      </c>
      <c r="D14" s="4" t="inlineStr">
        <is>
          <t>Raccolta Nebbiolo</t>
        </is>
      </c>
      <c r="E14" s="4" t="inlineStr">
        <is>
          <t>Squadra</t>
        </is>
      </c>
      <c r="F14" s="4" t="n">
        <v>16</v>
      </c>
      <c r="G14" s="4" t="n">
        <v>1200</v>
      </c>
      <c r="H14" s="4" t="inlineStr">
        <is>
          <t>—</t>
        </is>
      </c>
      <c r="I14" s="5" t="inlineStr">
        <is>
          <t>Completato</t>
        </is>
      </c>
    </row>
    <row r="15">
      <c r="A15" s="6" t="inlineStr">
        <is>
          <t>18/09/2026</t>
        </is>
      </c>
      <c r="B15" s="6" t="inlineStr">
        <is>
          <t>Podere Rosso</t>
        </is>
      </c>
      <c r="C15" s="6" t="inlineStr">
        <is>
          <t>Vendemmia</t>
        </is>
      </c>
      <c r="D15" s="6" t="inlineStr">
        <is>
          <t>Raccolta Sangiovese</t>
        </is>
      </c>
      <c r="E15" s="6" t="inlineStr">
        <is>
          <t>Squadra</t>
        </is>
      </c>
      <c r="F15" s="6" t="n">
        <v>20</v>
      </c>
      <c r="G15" s="6" t="n">
        <v>1500</v>
      </c>
      <c r="H15" s="6" t="inlineStr">
        <is>
          <t>—</t>
        </is>
      </c>
      <c r="I15" s="5" t="inlineStr">
        <is>
          <t>Completato</t>
        </is>
      </c>
    </row>
    <row r="16">
      <c r="A16" s="4" t="inlineStr">
        <is>
          <t>14/03/2026</t>
        </is>
      </c>
      <c r="B16" s="4" t="inlineStr">
        <is>
          <t>Campo Grande</t>
        </is>
      </c>
      <c r="C16" s="4" t="inlineStr">
        <is>
          <t>Vendemmia</t>
        </is>
      </c>
      <c r="D16" s="4" t="inlineStr">
        <is>
          <t>Raccolta Merlot prevista</t>
        </is>
      </c>
      <c r="E16" s="4" t="inlineStr">
        <is>
          <t>Squadra</t>
        </is>
      </c>
      <c r="F16" s="4" t="n">
        <v>22</v>
      </c>
      <c r="G16" s="4" t="n">
        <v>1650</v>
      </c>
      <c r="H16" s="4" t="inlineStr">
        <is>
          <t>—</t>
        </is>
      </c>
      <c r="I16" s="11" t="inlineStr">
        <is>
          <t>Pianificato</t>
        </is>
      </c>
    </row>
    <row r="17">
      <c r="A17" s="6" t="inlineStr">
        <is>
          <t>24/03/2026</t>
        </is>
      </c>
      <c r="B17" s="6" t="inlineStr">
        <is>
          <t>Vigna Bassa</t>
        </is>
      </c>
      <c r="C17" s="6" t="inlineStr">
        <is>
          <t>Vendemmia</t>
        </is>
      </c>
      <c r="D17" s="6" t="inlineStr">
        <is>
          <t>Raccolta Barbera prevista</t>
        </is>
      </c>
      <c r="E17" s="6" t="inlineStr">
        <is>
          <t>Squadra</t>
        </is>
      </c>
      <c r="F17" s="6" t="n">
        <v>14</v>
      </c>
      <c r="G17" s="6" t="n">
        <v>980</v>
      </c>
      <c r="H17" s="6" t="inlineStr">
        <is>
          <t>—</t>
        </is>
      </c>
      <c r="I17" s="11" t="inlineStr">
        <is>
          <t>Pianificato</t>
        </is>
      </c>
    </row>
    <row r="18">
      <c r="A18" s="8" t="inlineStr">
        <is>
          <t>TOTALI</t>
        </is>
      </c>
      <c r="B18" s="10" t="n"/>
      <c r="C18" s="10" t="n"/>
      <c r="D18" s="10" t="n"/>
      <c r="E18" s="10" t="n"/>
      <c r="F18" s="8">
        <f>SUM(F4:F17)</f>
        <v/>
      </c>
      <c r="G18" s="12">
        <f>SUM(G4:G17)</f>
        <v/>
      </c>
      <c r="H18" s="10" t="n"/>
      <c r="I18" s="10" t="n"/>
    </row>
  </sheetData>
  <mergeCells count="2">
    <mergeCell ref="A1:I1"/>
    <mergeCell ref="A2:I2"/>
  </mergeCells>
  <dataValidations count="3">
    <dataValidation sqref="B4:B200" showErrorMessage="1" showInputMessage="1" allowBlank="1" type="list">
      <formula1>"Vigna Alta,Vigna Bassa,Podere Rosso,Vigna Nuova,Campo Grande,Vigna dei Frati"</formula1>
    </dataValidation>
    <dataValidation sqref="C4:C200" showErrorMessage="1" showInputMessage="1" allowBlank="1" type="list">
      <formula1>"Potatura,Trattamento Fitosanitario,Concimazione,Vendemmia,Irrigazione,Legatura,Sfogliatura,Diradamento"</formula1>
    </dataValidation>
    <dataValidation sqref="I4:I200" showErrorMessage="1" showInputMessage="1" allowBlank="1" type="list">
      <formula1>"Completato,In Corso,Pianificato,Rinviato"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2C55E"/>
    <outlinePr summaryBelow="1" summaryRight="1"/>
    <pageSetUpPr/>
  </sheetPr>
  <dimension ref="A1:H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6" customWidth="1" min="5" max="5"/>
    <col width="16" customWidth="1" min="6" max="6"/>
    <col width="16" customWidth="1" min="7" max="7"/>
    <col width="14" customWidth="1" min="8" max="8"/>
  </cols>
  <sheetData>
    <row r="1" ht="40" customHeight="1">
      <c r="A1" s="1" t="inlineStr">
        <is>
          <t>📊 PRODUZIONE E RESA PER APPEZZAMENTO</t>
        </is>
      </c>
    </row>
    <row r="2">
      <c r="A2" s="2" t="inlineStr">
        <is>
          <t>Anno vendemmia: 2026   |   Dati aggiornati al 09/03/2026</t>
        </is>
      </c>
    </row>
    <row r="3" ht="30" customHeight="1">
      <c r="A3" s="3" t="inlineStr">
        <is>
          <t>Appezzamento</t>
        </is>
      </c>
      <c r="B3" s="3" t="inlineStr">
        <is>
          <t>Superficie (ha)</t>
        </is>
      </c>
      <c r="C3" s="3" t="inlineStr">
        <is>
          <t>Resa Attesa (q/ha)</t>
        </is>
      </c>
      <c r="D3" s="3" t="inlineStr">
        <is>
          <t>Resa Effettiva (q/ha)</t>
        </is>
      </c>
      <c r="E3" s="3" t="inlineStr">
        <is>
          <t>Produzione Attesa (q)</t>
        </is>
      </c>
      <c r="F3" s="3" t="inlineStr">
        <is>
          <t>Produzione Effettiva (q)</t>
        </is>
      </c>
      <c r="G3" s="3" t="inlineStr">
        <is>
          <t>Scostamento (%)</t>
        </is>
      </c>
      <c r="H3" s="3" t="inlineStr">
        <is>
          <t>Qualità Mosto</t>
        </is>
      </c>
    </row>
    <row r="4">
      <c r="A4" s="4" t="inlineStr">
        <is>
          <t>Vigna Alta</t>
        </is>
      </c>
      <c r="B4" s="4" t="n">
        <v>2.5</v>
      </c>
      <c r="C4" s="4" t="n">
        <v>60</v>
      </c>
      <c r="D4" s="4" t="n">
        <v>58</v>
      </c>
      <c r="E4" s="4" t="n">
        <v>150</v>
      </c>
      <c r="F4" s="4" t="n">
        <v>145</v>
      </c>
      <c r="G4" s="4">
        <f>IF(D4&gt;0,(D4-C4)/C4*100,"—")</f>
        <v/>
      </c>
      <c r="H4" s="4" t="inlineStr">
        <is>
          <t>Eccellente</t>
        </is>
      </c>
    </row>
    <row r="5">
      <c r="A5" s="6" t="inlineStr">
        <is>
          <t>Vigna Bassa</t>
        </is>
      </c>
      <c r="B5" s="6" t="n">
        <v>1.8</v>
      </c>
      <c r="C5" s="6" t="n">
        <v>80</v>
      </c>
      <c r="D5" s="13" t="inlineStr">
        <is>
          <t>—</t>
        </is>
      </c>
      <c r="E5" s="6" t="n">
        <v>144</v>
      </c>
      <c r="F5" s="13" t="inlineStr">
        <is>
          <t>—</t>
        </is>
      </c>
      <c r="G5" s="6">
        <f>IF(D5&gt;0,(D5-C5)/C5*100,"—")</f>
        <v/>
      </c>
      <c r="H5" s="6" t="inlineStr">
        <is>
          <t>—</t>
        </is>
      </c>
    </row>
    <row r="6">
      <c r="A6" s="4" t="inlineStr">
        <is>
          <t>Podere Rosso</t>
        </is>
      </c>
      <c r="B6" s="4" t="n">
        <v>3.2</v>
      </c>
      <c r="C6" s="4" t="n">
        <v>70</v>
      </c>
      <c r="D6" s="4" t="n">
        <v>65</v>
      </c>
      <c r="E6" s="4" t="n">
        <v>224</v>
      </c>
      <c r="F6" s="4" t="n">
        <v>208</v>
      </c>
      <c r="G6" s="4">
        <f>IF(D6&gt;0,(D6-C6)/C6*100,"—")</f>
        <v/>
      </c>
      <c r="H6" s="4" t="inlineStr">
        <is>
          <t>Ottima</t>
        </is>
      </c>
    </row>
    <row r="7">
      <c r="A7" s="6" t="inlineStr">
        <is>
          <t>Vigna Nuova</t>
        </is>
      </c>
      <c r="B7" s="6" t="n">
        <v>1.2</v>
      </c>
      <c r="C7" s="6" t="n">
        <v>50</v>
      </c>
      <c r="D7" s="13" t="inlineStr">
        <is>
          <t>—</t>
        </is>
      </c>
      <c r="E7" s="6" t="n">
        <v>60</v>
      </c>
      <c r="F7" s="13" t="inlineStr">
        <is>
          <t>—</t>
        </is>
      </c>
      <c r="G7" s="6">
        <f>IF(D7&gt;0,(D7-C7)/C7*100,"—")</f>
        <v/>
      </c>
      <c r="H7" s="6" t="inlineStr">
        <is>
          <t>—</t>
        </is>
      </c>
    </row>
    <row r="8">
      <c r="A8" s="4" t="inlineStr">
        <is>
          <t>Campo Grande</t>
        </is>
      </c>
      <c r="B8" s="4" t="n">
        <v>4</v>
      </c>
      <c r="C8" s="4" t="n">
        <v>75</v>
      </c>
      <c r="D8" s="13" t="inlineStr">
        <is>
          <t>—</t>
        </is>
      </c>
      <c r="E8" s="4" t="n">
        <v>300</v>
      </c>
      <c r="F8" s="13" t="inlineStr">
        <is>
          <t>—</t>
        </is>
      </c>
      <c r="G8" s="4">
        <f>IF(D8&gt;0,(D8-C8)/C8*100,"—")</f>
        <v/>
      </c>
      <c r="H8" s="4" t="inlineStr">
        <is>
          <t>—</t>
        </is>
      </c>
    </row>
    <row r="9">
      <c r="A9" s="6" t="inlineStr">
        <is>
          <t>Vigna dei Frati</t>
        </is>
      </c>
      <c r="B9" s="6" t="n">
        <v>0.8</v>
      </c>
      <c r="C9" s="6" t="n">
        <v>45</v>
      </c>
      <c r="D9" s="6" t="n">
        <v>42</v>
      </c>
      <c r="E9" s="6" t="n">
        <v>36</v>
      </c>
      <c r="F9" s="6" t="n">
        <v>33.6</v>
      </c>
      <c r="G9" s="6">
        <f>IF(D9&gt;0,(D9-C9)/C9*100,"—")</f>
        <v/>
      </c>
      <c r="H9" s="6" t="inlineStr">
        <is>
          <t>Buona</t>
        </is>
      </c>
    </row>
    <row r="10">
      <c r="A10" s="8" t="inlineStr">
        <is>
          <t>TOTALE</t>
        </is>
      </c>
      <c r="B10" s="14">
        <f>SUM(B4:B9)</f>
        <v/>
      </c>
      <c r="C10" s="10" t="n"/>
      <c r="D10" s="10" t="n"/>
      <c r="E10" s="9">
        <f>SUM(E4:E9)</f>
        <v/>
      </c>
      <c r="F10" s="10" t="n"/>
      <c r="G10" s="10" t="n"/>
      <c r="H10" s="10" t="n"/>
    </row>
  </sheetData>
  <mergeCells count="2">
    <mergeCell ref="A1:H1"/>
    <mergeCell ref="A2:H2"/>
  </mergeCells>
  <dataValidations count="1">
    <dataValidation sqref="H4:H20" showErrorMessage="1" showInputMessage="1" allowBlank="1" type="list">
      <formula1>"Eccellente,Ottima,Buona,Discreta,Scarsa,—"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EAB308"/>
    <outlinePr summaryBelow="1" summaryRight="1"/>
    <pageSetUpPr/>
  </sheetPr>
  <dimension ref="A1:J2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20" customWidth="1" min="3" max="3"/>
    <col width="18" customWidth="1" min="4" max="4"/>
    <col width="16" customWidth="1" min="5" max="5"/>
    <col width="14" customWidth="1" min="6" max="6"/>
    <col width="16" customWidth="1" min="7" max="7"/>
    <col width="14" customWidth="1" min="8" max="8"/>
    <col width="14" customWidth="1" min="9" max="9"/>
    <col width="16" customWidth="1" min="10" max="10"/>
  </cols>
  <sheetData>
    <row r="1" ht="40" customHeight="1">
      <c r="A1" s="1" t="inlineStr">
        <is>
          <t>🌿 REGISTRO TRATTAMENTI FITOSANITARI</t>
        </is>
      </c>
    </row>
    <row r="2">
      <c r="A2" s="2" t="inlineStr">
        <is>
          <t>Anno: 2026   |   Aggiornato: 09/03/2026   |   ⚠️ Rispettare i tempi di carenza indicati in etichetta</t>
        </is>
      </c>
    </row>
    <row r="3" ht="30" customHeight="1">
      <c r="A3" s="3" t="inlineStr">
        <is>
          <t>Data</t>
        </is>
      </c>
      <c r="B3" s="3" t="inlineStr">
        <is>
          <t>Appezzamento</t>
        </is>
      </c>
      <c r="C3" s="3" t="inlineStr">
        <is>
          <t>Prodotto</t>
        </is>
      </c>
      <c r="D3" s="3" t="inlineStr">
        <is>
          <t>Principio Attivo</t>
        </is>
      </c>
      <c r="E3" s="3" t="inlineStr">
        <is>
          <t>Avversità Target</t>
        </is>
      </c>
      <c r="F3" s="3" t="inlineStr">
        <is>
          <t>Dose (kg/ha)</t>
        </is>
      </c>
      <c r="G3" s="3" t="inlineStr">
        <is>
          <t>Volume Acqua (L/ha)</t>
        </is>
      </c>
      <c r="H3" s="3" t="inlineStr">
        <is>
          <t>Tempo Carenza (gg)</t>
        </is>
      </c>
      <c r="I3" s="3" t="inlineStr">
        <is>
          <t>Rientro (gg)</t>
        </is>
      </c>
      <c r="J3" s="3" t="inlineStr">
        <is>
          <t>Operatore</t>
        </is>
      </c>
    </row>
    <row r="4">
      <c r="A4" s="4" t="inlineStr">
        <is>
          <t>28/03/2026</t>
        </is>
      </c>
      <c r="B4" s="4" t="inlineStr">
        <is>
          <t>Vigna Alta</t>
        </is>
      </c>
      <c r="C4" s="4" t="inlineStr">
        <is>
          <t>Poltiglia Bordolese 20 WP</t>
        </is>
      </c>
      <c r="D4" s="4" t="inlineStr">
        <is>
          <t>Rame</t>
        </is>
      </c>
      <c r="E4" s="4" t="inlineStr">
        <is>
          <t>Peronospora</t>
        </is>
      </c>
      <c r="F4" s="4" t="n">
        <v>3</v>
      </c>
      <c r="G4" s="4" t="n">
        <v>600</v>
      </c>
      <c r="H4" s="4" t="n">
        <v>15</v>
      </c>
      <c r="I4" s="4" t="n">
        <v>1</v>
      </c>
      <c r="J4" s="4" t="inlineStr">
        <is>
          <t>Marco R.</t>
        </is>
      </c>
    </row>
    <row r="5">
      <c r="A5" s="6" t="inlineStr">
        <is>
          <t>20/04/2026</t>
        </is>
      </c>
      <c r="B5" s="6" t="inlineStr">
        <is>
          <t>Podere Rosso</t>
        </is>
      </c>
      <c r="C5" s="6" t="inlineStr">
        <is>
          <t>Poltiglia Bordolese 20 WP</t>
        </is>
      </c>
      <c r="D5" s="6" t="inlineStr">
        <is>
          <t>Rame</t>
        </is>
      </c>
      <c r="E5" s="6" t="inlineStr">
        <is>
          <t>Peronospora</t>
        </is>
      </c>
      <c r="F5" s="6" t="n">
        <v>3</v>
      </c>
      <c r="G5" s="6" t="n">
        <v>600</v>
      </c>
      <c r="H5" s="6" t="n">
        <v>15</v>
      </c>
      <c r="I5" s="6" t="n">
        <v>1</v>
      </c>
      <c r="J5" s="6" t="inlineStr">
        <is>
          <t>Sofia M.</t>
        </is>
      </c>
    </row>
    <row r="6">
      <c r="A6" s="4" t="inlineStr">
        <is>
          <t>12/05/2026</t>
        </is>
      </c>
      <c r="B6" s="4" t="inlineStr">
        <is>
          <t>Vigna Alta</t>
        </is>
      </c>
      <c r="C6" s="4" t="inlineStr">
        <is>
          <t>Zolfo WG 80</t>
        </is>
      </c>
      <c r="D6" s="4" t="inlineStr">
        <is>
          <t>Zolfo</t>
        </is>
      </c>
      <c r="E6" s="4" t="inlineStr">
        <is>
          <t>Oidio</t>
        </is>
      </c>
      <c r="F6" s="4" t="n">
        <v>4</v>
      </c>
      <c r="G6" s="4" t="n">
        <v>500</v>
      </c>
      <c r="H6" s="4" t="n">
        <v>5</v>
      </c>
      <c r="I6" s="4" t="n">
        <v>0</v>
      </c>
      <c r="J6" s="4" t="inlineStr">
        <is>
          <t>Luca B.</t>
        </is>
      </c>
    </row>
    <row r="7">
      <c r="A7" s="6" t="inlineStr">
        <is>
          <t>25/05/2026</t>
        </is>
      </c>
      <c r="B7" s="6" t="inlineStr">
        <is>
          <t>Vigna Nuova</t>
        </is>
      </c>
      <c r="C7" s="6" t="inlineStr">
        <is>
          <t>Zolfo WG 80</t>
        </is>
      </c>
      <c r="D7" s="6" t="inlineStr">
        <is>
          <t>Zolfo</t>
        </is>
      </c>
      <c r="E7" s="6" t="inlineStr">
        <is>
          <t>Oidio</t>
        </is>
      </c>
      <c r="F7" s="6" t="n">
        <v>4</v>
      </c>
      <c r="G7" s="6" t="n">
        <v>500</v>
      </c>
      <c r="H7" s="6" t="n">
        <v>5</v>
      </c>
      <c r="I7" s="6" t="n">
        <v>0</v>
      </c>
      <c r="J7" s="6" t="inlineStr">
        <is>
          <t>Luca B.</t>
        </is>
      </c>
    </row>
    <row r="8">
      <c r="A8" s="4" t="inlineStr">
        <is>
          <t>03/06/2026</t>
        </is>
      </c>
      <c r="B8" s="4" t="inlineStr">
        <is>
          <t>Campo Grande</t>
        </is>
      </c>
      <c r="C8" s="4" t="inlineStr">
        <is>
          <t>Mildicut</t>
        </is>
      </c>
      <c r="D8" s="4" t="inlineStr">
        <is>
          <t>Cimoxanil+Iprovalicarb</t>
        </is>
      </c>
      <c r="E8" s="4" t="inlineStr">
        <is>
          <t>Peronospora</t>
        </is>
      </c>
      <c r="F8" s="4" t="n">
        <v>2.5</v>
      </c>
      <c r="G8" s="4" t="n">
        <v>700</v>
      </c>
      <c r="H8" s="4" t="n">
        <v>21</v>
      </c>
      <c r="I8" s="4" t="n">
        <v>1</v>
      </c>
      <c r="J8" s="4" t="inlineStr">
        <is>
          <t>Marco R.</t>
        </is>
      </c>
    </row>
    <row r="9">
      <c r="A9" s="6" t="inlineStr">
        <is>
          <t>18/06/2026</t>
        </is>
      </c>
      <c r="B9" s="6" t="inlineStr">
        <is>
          <t>Vigna Bassa</t>
        </is>
      </c>
      <c r="C9" s="6" t="inlineStr">
        <is>
          <t>Topas 100 EC</t>
        </is>
      </c>
      <c r="D9" s="6" t="inlineStr">
        <is>
          <t>Penconazolo</t>
        </is>
      </c>
      <c r="E9" s="6" t="inlineStr">
        <is>
          <t>Oidio</t>
        </is>
      </c>
      <c r="F9" s="6" t="n">
        <v>0.3</v>
      </c>
      <c r="G9" s="6" t="n">
        <v>600</v>
      </c>
      <c r="H9" s="6" t="n">
        <v>14</v>
      </c>
      <c r="I9" s="6" t="n">
        <v>1</v>
      </c>
      <c r="J9" s="6" t="inlineStr">
        <is>
          <t>Sofia M.</t>
        </is>
      </c>
    </row>
    <row r="10">
      <c r="A10" s="4" t="inlineStr">
        <is>
          <t>01/07/2026</t>
        </is>
      </c>
      <c r="B10" s="4" t="inlineStr">
        <is>
          <t>Podere Rosso</t>
        </is>
      </c>
      <c r="C10" s="4" t="inlineStr">
        <is>
          <t>Amistar</t>
        </is>
      </c>
      <c r="D10" s="4" t="inlineStr">
        <is>
          <t>Azoxystrobin</t>
        </is>
      </c>
      <c r="E10" s="4" t="inlineStr">
        <is>
          <t>Oidio/Peronospora</t>
        </is>
      </c>
      <c r="F10" s="4" t="n">
        <v>0.8</v>
      </c>
      <c r="G10" s="4" t="n">
        <v>650</v>
      </c>
      <c r="H10" s="4" t="n">
        <v>14</v>
      </c>
      <c r="I10" s="4" t="n">
        <v>1</v>
      </c>
      <c r="J10" s="4" t="inlineStr">
        <is>
          <t>Marco R.</t>
        </is>
      </c>
    </row>
    <row r="11">
      <c r="A11" s="6" t="inlineStr">
        <is>
          <t>15/07/2026</t>
        </is>
      </c>
      <c r="B11" s="6" t="inlineStr">
        <is>
          <t>Vigna Alta</t>
        </is>
      </c>
      <c r="C11" s="6" t="inlineStr">
        <is>
          <t>Switch 62.5 WG</t>
        </is>
      </c>
      <c r="D11" s="6" t="inlineStr">
        <is>
          <t>Ciprodinil+Fludioxonil</t>
        </is>
      </c>
      <c r="E11" s="6" t="inlineStr">
        <is>
          <t>Botrite</t>
        </is>
      </c>
      <c r="F11" s="6" t="n">
        <v>0.8</v>
      </c>
      <c r="G11" s="6" t="n">
        <v>600</v>
      </c>
      <c r="H11" s="6" t="n">
        <v>7</v>
      </c>
      <c r="I11" s="6" t="n">
        <v>1</v>
      </c>
      <c r="J11" s="6" t="inlineStr">
        <is>
          <t>Luca B.</t>
        </is>
      </c>
    </row>
    <row r="12">
      <c r="A12" s="4" t="inlineStr">
        <is>
          <t>05/08/2026</t>
        </is>
      </c>
      <c r="B12" s="4" t="inlineStr">
        <is>
          <t>Campo Grande</t>
        </is>
      </c>
      <c r="C12" s="4" t="inlineStr">
        <is>
          <t>Switch 62.5 WG</t>
        </is>
      </c>
      <c r="D12" s="4" t="inlineStr">
        <is>
          <t>Ciprodinil+Fludioxonil</t>
        </is>
      </c>
      <c r="E12" s="4" t="inlineStr">
        <is>
          <t>Botrite</t>
        </is>
      </c>
      <c r="F12" s="4" t="n">
        <v>0.8</v>
      </c>
      <c r="G12" s="4" t="n">
        <v>600</v>
      </c>
      <c r="H12" s="4" t="n">
        <v>7</v>
      </c>
      <c r="I12" s="4" t="n">
        <v>1</v>
      </c>
      <c r="J12" s="4" t="inlineStr">
        <is>
          <t>Marco R.</t>
        </is>
      </c>
    </row>
    <row r="13">
      <c r="A13" s="6" t="inlineStr">
        <is>
          <t>20/08/2026</t>
        </is>
      </c>
      <c r="B13" s="6" t="inlineStr">
        <is>
          <t>Vigna dei Frati</t>
        </is>
      </c>
      <c r="C13" s="6" t="inlineStr">
        <is>
          <t>Rame Idrossido 35 WG</t>
        </is>
      </c>
      <c r="D13" s="6" t="inlineStr">
        <is>
          <t>Rame</t>
        </is>
      </c>
      <c r="E13" s="6" t="inlineStr">
        <is>
          <t>Peronospora</t>
        </is>
      </c>
      <c r="F13" s="6" t="n">
        <v>2.5</v>
      </c>
      <c r="G13" s="6" t="n">
        <v>600</v>
      </c>
      <c r="H13" s="6" t="n">
        <v>15</v>
      </c>
      <c r="I13" s="6" t="n">
        <v>1</v>
      </c>
      <c r="J13" s="6" t="inlineStr">
        <is>
          <t>Sofia M.</t>
        </is>
      </c>
    </row>
    <row r="16">
      <c r="A16" s="15" t="inlineStr">
        <is>
          <t>NOTE IMPORTANTI</t>
        </is>
      </c>
    </row>
    <row r="17">
      <c r="A17" s="2" t="inlineStr">
        <is>
          <t>• Il registro dei trattamenti è obbligatorio per legge (D.Lgs. 150/2012 e s.m.i.)</t>
        </is>
      </c>
    </row>
    <row r="18">
      <c r="A18" s="2" t="inlineStr">
        <is>
          <t>• Conservare le fatture di acquisto dei prodotti fitosanitari per almeno 3 anni</t>
        </is>
      </c>
    </row>
    <row r="19">
      <c r="A19" s="2" t="inlineStr">
        <is>
          <t>• Rispettare scrupolosamente i tempi di carenza prima della raccolta</t>
        </is>
      </c>
    </row>
    <row r="20">
      <c r="A20" s="2" t="inlineStr">
        <is>
          <t>• I prodotti a base di rame sono soggetti a limitazioni d'uso (max 6 kg/ha/anno)</t>
        </is>
      </c>
    </row>
  </sheetData>
  <mergeCells count="7">
    <mergeCell ref="A1:J1"/>
    <mergeCell ref="A2:J2"/>
    <mergeCell ref="A16:J16"/>
    <mergeCell ref="A17:J17"/>
    <mergeCell ref="A18:J18"/>
    <mergeCell ref="A19:J19"/>
    <mergeCell ref="A20:J2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854D0E"/>
    <outlinePr summaryBelow="1" summaryRight="1"/>
    <pageSetUpPr/>
  </sheetPr>
  <dimension ref="A1:F1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0" customHeight="1">
      <c r="A1" s="1" t="inlineStr">
        <is>
          <t>💰 BUDGET E ANALISI COSTI VIGNETO</t>
        </is>
      </c>
    </row>
    <row r="2">
      <c r="A2" s="2" t="inlineStr">
        <is>
          <t>Anno: 2026   |   Aggiornato al 09/03/2026</t>
        </is>
      </c>
    </row>
    <row r="3" ht="30" customHeight="1">
      <c r="A3" s="3" t="inlineStr">
        <is>
          <t>Voce di Costo</t>
        </is>
      </c>
      <c r="B3" s="3" t="inlineStr">
        <is>
          <t>Budget (€)</t>
        </is>
      </c>
      <c r="C3" s="3" t="inlineStr">
        <is>
          <t>Consuntivo Q1 (€)</t>
        </is>
      </c>
      <c r="D3" s="3" t="inlineStr">
        <is>
          <t>Consuntivo Q2 (€)</t>
        </is>
      </c>
      <c r="E3" s="3" t="inlineStr">
        <is>
          <t>Consuntivo Q3 (€)</t>
        </is>
      </c>
      <c r="F3" s="3" t="inlineStr">
        <is>
          <t>Totale Consuntivo (€)</t>
        </is>
      </c>
    </row>
    <row r="4">
      <c r="A4" s="16" t="inlineStr">
        <is>
          <t>Manodopera — Potatura</t>
        </is>
      </c>
      <c r="B4" s="17" t="n">
        <v>4500</v>
      </c>
      <c r="C4" s="17" t="n">
        <v>4200</v>
      </c>
      <c r="D4" s="17" t="n">
        <v>0</v>
      </c>
      <c r="E4" s="17" t="n">
        <v>0</v>
      </c>
      <c r="F4" s="18" t="n">
        <v>4200</v>
      </c>
    </row>
    <row r="5">
      <c r="A5" s="19" t="inlineStr">
        <is>
          <t>Manodopera — Trattamenti</t>
        </is>
      </c>
      <c r="B5" s="20" t="n">
        <v>1800</v>
      </c>
      <c r="C5" s="20" t="n">
        <v>600</v>
      </c>
      <c r="D5" s="20" t="n">
        <v>900</v>
      </c>
      <c r="E5" s="20" t="n">
        <v>300</v>
      </c>
      <c r="F5" s="18" t="n">
        <v>1800</v>
      </c>
    </row>
    <row r="6">
      <c r="A6" s="16" t="inlineStr">
        <is>
          <t>Manodopera — Sfogliatura/Legatura</t>
        </is>
      </c>
      <c r="B6" s="17" t="n">
        <v>2400</v>
      </c>
      <c r="C6" s="17" t="n">
        <v>0</v>
      </c>
      <c r="D6" s="17" t="n">
        <v>1800</v>
      </c>
      <c r="E6" s="17" t="n">
        <v>600</v>
      </c>
      <c r="F6" s="18" t="n">
        <v>2400</v>
      </c>
    </row>
    <row r="7">
      <c r="A7" s="19" t="inlineStr">
        <is>
          <t>Manodopera — Vendemmia</t>
        </is>
      </c>
      <c r="B7" s="20" t="n">
        <v>8000</v>
      </c>
      <c r="C7" s="20" t="n">
        <v>0</v>
      </c>
      <c r="D7" s="20" t="n">
        <v>0</v>
      </c>
      <c r="E7" s="20" t="n">
        <v>7200</v>
      </c>
      <c r="F7" s="20" t="n">
        <v>7200</v>
      </c>
    </row>
    <row r="8">
      <c r="A8" s="16" t="inlineStr">
        <is>
          <t>Prodotti Fitosanitari</t>
        </is>
      </c>
      <c r="B8" s="17" t="n">
        <v>3200</v>
      </c>
      <c r="C8" s="17" t="n">
        <v>800</v>
      </c>
      <c r="D8" s="17" t="n">
        <v>1500</v>
      </c>
      <c r="E8" s="17" t="n">
        <v>700</v>
      </c>
      <c r="F8" s="18" t="n">
        <v>3000</v>
      </c>
    </row>
    <row r="9">
      <c r="A9" s="19" t="inlineStr">
        <is>
          <t>Concimi e Ammendanti</t>
        </is>
      </c>
      <c r="B9" s="20" t="n">
        <v>2100</v>
      </c>
      <c r="C9" s="20" t="n">
        <v>1800</v>
      </c>
      <c r="D9" s="20" t="n">
        <v>200</v>
      </c>
      <c r="E9" s="20" t="n">
        <v>0</v>
      </c>
      <c r="F9" s="18" t="n">
        <v>2000</v>
      </c>
    </row>
    <row r="10">
      <c r="A10" s="16" t="inlineStr">
        <is>
          <t>Carburante e Macchinari</t>
        </is>
      </c>
      <c r="B10" s="17" t="n">
        <v>3500</v>
      </c>
      <c r="C10" s="17" t="n">
        <v>1100</v>
      </c>
      <c r="D10" s="17" t="n">
        <v>1200</v>
      </c>
      <c r="E10" s="17" t="n">
        <v>900</v>
      </c>
      <c r="F10" s="18" t="n">
        <v>3200</v>
      </c>
    </row>
    <row r="11">
      <c r="A11" s="19" t="inlineStr">
        <is>
          <t>Energia Elettrica / Irrigazione</t>
        </is>
      </c>
      <c r="B11" s="20" t="n">
        <v>1200</v>
      </c>
      <c r="C11" s="20" t="n">
        <v>350</v>
      </c>
      <c r="D11" s="20" t="n">
        <v>420</v>
      </c>
      <c r="E11" s="20" t="n">
        <v>280</v>
      </c>
      <c r="F11" s="20" t="n">
        <v>1050</v>
      </c>
    </row>
    <row r="12">
      <c r="A12" s="16" t="inlineStr">
        <is>
          <t>Manutenzione Strutture</t>
        </is>
      </c>
      <c r="B12" s="17" t="n">
        <v>1500</v>
      </c>
      <c r="C12" s="17" t="n">
        <v>600</v>
      </c>
      <c r="D12" s="17" t="n">
        <v>400</v>
      </c>
      <c r="E12" s="17" t="n">
        <v>0</v>
      </c>
      <c r="F12" s="17" t="n">
        <v>1000</v>
      </c>
    </row>
    <row r="13">
      <c r="A13" s="19" t="inlineStr">
        <is>
          <t>Analisi e Consulenze</t>
        </is>
      </c>
      <c r="B13" s="20" t="n">
        <v>800</v>
      </c>
      <c r="C13" s="20" t="n">
        <v>400</v>
      </c>
      <c r="D13" s="20" t="n">
        <v>200</v>
      </c>
      <c r="E13" s="20" t="n">
        <v>0</v>
      </c>
      <c r="F13" s="20" t="n">
        <v>600</v>
      </c>
    </row>
    <row r="14">
      <c r="A14" s="16" t="inlineStr">
        <is>
          <t>Certificazioni e Licenze</t>
        </is>
      </c>
      <c r="B14" s="17" t="n">
        <v>600</v>
      </c>
      <c r="C14" s="17" t="n">
        <v>600</v>
      </c>
      <c r="D14" s="17" t="n">
        <v>0</v>
      </c>
      <c r="E14" s="17" t="n">
        <v>0</v>
      </c>
      <c r="F14" s="18" t="n">
        <v>600</v>
      </c>
    </row>
    <row r="15">
      <c r="A15" s="19" t="inlineStr">
        <is>
          <t>Varie e Imprevisti</t>
        </is>
      </c>
      <c r="B15" s="20" t="n">
        <v>1000</v>
      </c>
      <c r="C15" s="20" t="n">
        <v>150</v>
      </c>
      <c r="D15" s="20" t="n">
        <v>280</v>
      </c>
      <c r="E15" s="20" t="n">
        <v>120</v>
      </c>
      <c r="F15" s="20" t="n">
        <v>550</v>
      </c>
    </row>
    <row r="16">
      <c r="A16" s="8" t="inlineStr">
        <is>
          <t>TOTALE</t>
        </is>
      </c>
      <c r="B16" s="21">
        <f>SUM(B4:B15)</f>
        <v/>
      </c>
      <c r="C16" s="21">
        <f>SUM(C4:C15)</f>
        <v/>
      </c>
      <c r="D16" s="21">
        <f>SUM(D4:D15)</f>
        <v/>
      </c>
      <c r="E16" s="21">
        <f>SUM(E4:E15)</f>
        <v/>
      </c>
      <c r="F16" s="21">
        <f>SUM(F4:F15)</f>
        <v/>
      </c>
    </row>
    <row r="17">
      <c r="A17" s="22" t="inlineStr">
        <is>
          <t>SCOSTAMENTO BUDGET vs CONSUNTIVO</t>
        </is>
      </c>
      <c r="B17" s="23" t="n"/>
      <c r="C17" s="23" t="n"/>
      <c r="D17" s="23" t="n"/>
      <c r="E17" s="23" t="n"/>
      <c r="F17" s="24">
        <f>F16-B16</f>
        <v/>
      </c>
    </row>
  </sheetData>
  <mergeCells count="2">
    <mergeCell ref="A1:F1"/>
    <mergeCell ref="A2:F2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tabColor rgb="0014B8A6"/>
    <outlinePr summaryBelow="1" summaryRight="1"/>
    <pageSetUpPr/>
  </sheetPr>
  <dimension ref="A1:E1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30" customWidth="1" min="2" max="2"/>
    <col width="40" customWidth="1" min="3" max="3"/>
    <col width="18" customWidth="1" min="4" max="4"/>
    <col width="18" customWidth="1" min="5" max="5"/>
  </cols>
  <sheetData>
    <row r="1" ht="40" customHeight="1">
      <c r="A1" s="1" t="inlineStr">
        <is>
          <t>🗓️ CALENDARIO OPERAZIONI VITICOLE</t>
        </is>
      </c>
    </row>
    <row r="2">
      <c r="A2" s="2" t="inlineStr">
        <is>
          <t>Anno: 2026   |   Pianificazione attività per ciclo vegetativo completo</t>
        </is>
      </c>
    </row>
    <row r="3" ht="30" customHeight="1">
      <c r="A3" s="3" t="inlineStr">
        <is>
          <t>Periodo</t>
        </is>
      </c>
      <c r="B3" s="3" t="inlineStr">
        <is>
          <t>Operazione</t>
        </is>
      </c>
      <c r="C3" s="3" t="inlineStr">
        <is>
          <t>Descrizione</t>
        </is>
      </c>
      <c r="D3" s="3" t="inlineStr">
        <is>
          <t>Priorità</t>
        </is>
      </c>
      <c r="E3" s="3" t="inlineStr">
        <is>
          <t>Stato</t>
        </is>
      </c>
    </row>
    <row r="4" ht="30" customHeight="1">
      <c r="A4" s="4" t="inlineStr">
        <is>
          <t>Gennaio — Febbraio</t>
        </is>
      </c>
      <c r="B4" s="4" t="inlineStr">
        <is>
          <t>Potatura invernale</t>
        </is>
      </c>
      <c r="C4" s="16" t="inlineStr">
        <is>
          <t>Esecuzione della potatura secca secondo il sistema di allevamento. Asportazione e bruciatura dei sarmenti.</t>
        </is>
      </c>
      <c r="D4" s="25" t="inlineStr">
        <is>
          <t>Alta</t>
        </is>
      </c>
      <c r="E4" s="5" t="inlineStr">
        <is>
          <t>Completato</t>
        </is>
      </c>
    </row>
    <row r="5" ht="30" customHeight="1">
      <c r="A5" s="6" t="inlineStr">
        <is>
          <t>Febbraio — Marzo</t>
        </is>
      </c>
      <c r="B5" s="6" t="inlineStr">
        <is>
          <t>Concimazione di fondo</t>
        </is>
      </c>
      <c r="C5" s="19" t="inlineStr">
        <is>
          <t>Distribuzione concimi organici e minerali a lenta cessione. Campionamento terreno.</t>
        </is>
      </c>
      <c r="D5" s="25" t="inlineStr">
        <is>
          <t>Alta</t>
        </is>
      </c>
      <c r="E5" s="5" t="inlineStr">
        <is>
          <t>Completato</t>
        </is>
      </c>
    </row>
    <row r="6" ht="30" customHeight="1">
      <c r="A6" s="4" t="inlineStr">
        <is>
          <t>Marzo — Aprile</t>
        </is>
      </c>
      <c r="B6" s="4" t="inlineStr">
        <is>
          <t>Trattamenti preventivi</t>
        </is>
      </c>
      <c r="C6" s="16" t="inlineStr">
        <is>
          <t>Primo trattamento antiperonosporico e antioidico allo schiusura gemme.</t>
        </is>
      </c>
      <c r="D6" s="25" t="inlineStr">
        <is>
          <t>Alta</t>
        </is>
      </c>
      <c r="E6" s="5" t="inlineStr">
        <is>
          <t>Completato</t>
        </is>
      </c>
    </row>
    <row r="7" ht="30" customHeight="1">
      <c r="A7" s="6" t="inlineStr">
        <is>
          <t>Aprile — Maggio</t>
        </is>
      </c>
      <c r="B7" s="6" t="inlineStr">
        <is>
          <t>Legatura germogli</t>
        </is>
      </c>
      <c r="C7" s="19" t="inlineStr">
        <is>
          <t>Legatura dei germogli ai fili portanti. Gestione della chioma in crescita.</t>
        </is>
      </c>
      <c r="D7" s="7" t="inlineStr">
        <is>
          <t>Media</t>
        </is>
      </c>
      <c r="E7" s="5" t="inlineStr">
        <is>
          <t>Completato</t>
        </is>
      </c>
    </row>
    <row r="8" ht="30" customHeight="1">
      <c r="A8" s="4" t="inlineStr">
        <is>
          <t>Maggio</t>
        </is>
      </c>
      <c r="B8" s="4" t="inlineStr">
        <is>
          <t>Sfogliatura</t>
        </is>
      </c>
      <c r="C8" s="16" t="inlineStr">
        <is>
          <t>Eliminazione foglie nella zona grappolo per favorire aerazione e penetrazione luce.</t>
        </is>
      </c>
      <c r="D8" s="7" t="inlineStr">
        <is>
          <t>Media</t>
        </is>
      </c>
      <c r="E8" s="5" t="inlineStr">
        <is>
          <t>Completato</t>
        </is>
      </c>
    </row>
    <row r="9" ht="30" customHeight="1">
      <c r="A9" s="6" t="inlineStr">
        <is>
          <t>Maggio — Luglio</t>
        </is>
      </c>
      <c r="B9" s="6" t="inlineStr">
        <is>
          <t>Trattamenti fitosanitari</t>
        </is>
      </c>
      <c r="C9" s="19" t="inlineStr">
        <is>
          <t>Ciclo trattamenti contro peronospora, oidio, botrite. Frequenza 10-14 giorni.</t>
        </is>
      </c>
      <c r="D9" s="25" t="inlineStr">
        <is>
          <t>Alta</t>
        </is>
      </c>
      <c r="E9" s="5" t="inlineStr">
        <is>
          <t>Completato</t>
        </is>
      </c>
    </row>
    <row r="10" ht="30" customHeight="1">
      <c r="A10" s="4" t="inlineStr">
        <is>
          <t>Giugno</t>
        </is>
      </c>
      <c r="B10" s="4" t="inlineStr">
        <is>
          <t>Cimatura</t>
        </is>
      </c>
      <c r="C10" s="16" t="inlineStr">
        <is>
          <t>Eliminazione apici vegetativi per contenere la vigoria e migliorare equilibrio pianta.</t>
        </is>
      </c>
      <c r="D10" s="7" t="inlineStr">
        <is>
          <t>Media</t>
        </is>
      </c>
      <c r="E10" s="5" t="inlineStr">
        <is>
          <t>Completato</t>
        </is>
      </c>
    </row>
    <row r="11" ht="30" customHeight="1">
      <c r="A11" s="6" t="inlineStr">
        <is>
          <t>Luglio</t>
        </is>
      </c>
      <c r="B11" s="6" t="inlineStr">
        <is>
          <t>Diradamento grappoli</t>
        </is>
      </c>
      <c r="C11" s="19" t="inlineStr">
        <is>
          <t>Eliminazione grappoli in eccesso per concentrare produzione e migliorare qualità.</t>
        </is>
      </c>
      <c r="D11" s="25" t="inlineStr">
        <is>
          <t>Alta</t>
        </is>
      </c>
      <c r="E11" s="5" t="inlineStr">
        <is>
          <t>Completato</t>
        </is>
      </c>
    </row>
    <row r="12" ht="30" customHeight="1">
      <c r="A12" s="4" t="inlineStr">
        <is>
          <t>Agosto</t>
        </is>
      </c>
      <c r="B12" s="4" t="inlineStr">
        <is>
          <t>Controllo maturazione</t>
        </is>
      </c>
      <c r="C12" s="16" t="inlineStr">
        <is>
          <t>Campionamenti periodici per analisi zuccheri, acidità e pH. Definizione data vendemmia.</t>
        </is>
      </c>
      <c r="D12" s="25" t="inlineStr">
        <is>
          <t>Alta</t>
        </is>
      </c>
      <c r="E12" s="7" t="inlineStr">
        <is>
          <t>In Corso</t>
        </is>
      </c>
    </row>
    <row r="13" ht="30" customHeight="1">
      <c r="A13" s="6" t="inlineStr">
        <is>
          <t>Settembre — Ottobre</t>
        </is>
      </c>
      <c r="B13" s="6" t="inlineStr">
        <is>
          <t>Vendemmia</t>
        </is>
      </c>
      <c r="C13" s="19" t="inlineStr">
        <is>
          <t>Raccolta uve in base a maturità tecnologica e fenolica. Consegna cantina.</t>
        </is>
      </c>
      <c r="D13" s="25" t="inlineStr">
        <is>
          <t>Alta</t>
        </is>
      </c>
      <c r="E13" s="11" t="inlineStr">
        <is>
          <t>Pianificato</t>
        </is>
      </c>
    </row>
    <row r="14" ht="30" customHeight="1">
      <c r="A14" s="4" t="inlineStr">
        <is>
          <t>Ottobre — Novembre</t>
        </is>
      </c>
      <c r="B14" s="4" t="inlineStr">
        <is>
          <t>Inerbimento e lavorazioni</t>
        </is>
      </c>
      <c r="C14" s="16" t="inlineStr">
        <is>
          <t>Semina cotico erboso interfilare. Lavorazioni post-vendemmia per arieggiare suolo.</t>
        </is>
      </c>
      <c r="D14" s="5" t="inlineStr">
        <is>
          <t>Bassa</t>
        </is>
      </c>
      <c r="E14" s="11" t="inlineStr">
        <is>
          <t>Pianificato</t>
        </is>
      </c>
    </row>
    <row r="15" ht="30" customHeight="1">
      <c r="A15" s="6" t="inlineStr">
        <is>
          <t>Novembre — Dicembre</t>
        </is>
      </c>
      <c r="B15" s="6" t="inlineStr">
        <is>
          <t>Concimazione autunnale</t>
        </is>
      </c>
      <c r="C15" s="19" t="inlineStr">
        <is>
          <t>Distribuzione letame maturo o ammendanti organici per restituire sostanza organica.</t>
        </is>
      </c>
      <c r="D15" s="7" t="inlineStr">
        <is>
          <t>Media</t>
        </is>
      </c>
      <c r="E15" s="11" t="inlineStr">
        <is>
          <t>Pianificato</t>
        </is>
      </c>
    </row>
    <row r="16" ht="30" customHeight="1">
      <c r="A16" s="4" t="inlineStr">
        <is>
          <t>Dicembre</t>
        </is>
      </c>
      <c r="B16" s="4" t="inlineStr">
        <is>
          <t>Preparazione potatura</t>
        </is>
      </c>
      <c r="C16" s="16" t="inlineStr">
        <is>
          <t>Affilatura e sterilizzazione attrezzi. Pianificazione squadre per potatura invernale.</t>
        </is>
      </c>
      <c r="D16" s="5" t="inlineStr">
        <is>
          <t>Bassa</t>
        </is>
      </c>
      <c r="E16" s="11" t="inlineStr">
        <is>
          <t>Pianificato</t>
        </is>
      </c>
    </row>
  </sheetData>
  <mergeCells count="2">
    <mergeCell ref="A1:E1"/>
    <mergeCell ref="A2:E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6B7280"/>
    <outlinePr summaryBelow="1" summaryRight="1"/>
    <pageSetUpPr/>
  </sheetPr>
  <dimension ref="A1:C17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25" customWidth="1" min="2" max="2"/>
    <col width="40" customWidth="1" min="3" max="3"/>
  </cols>
  <sheetData>
    <row r="1" ht="40" customHeight="1">
      <c r="A1" s="1" t="inlineStr">
        <is>
          <t>⚙️ PARAMETRI E CONFIGURAZIONE</t>
        </is>
      </c>
    </row>
    <row r="2">
      <c r="A2" s="2" t="inlineStr">
        <is>
          <t>Modificare i parametri in questa scheda per personalizzare il registro</t>
        </is>
      </c>
    </row>
    <row r="3">
      <c r="A3" s="3" t="inlineStr">
        <is>
          <t>Parametro</t>
        </is>
      </c>
      <c r="B3" s="3" t="inlineStr">
        <is>
          <t>Valore</t>
        </is>
      </c>
      <c r="C3" s="3" t="inlineStr">
        <is>
          <t>Note</t>
        </is>
      </c>
    </row>
    <row r="4">
      <c r="A4" s="26" t="inlineStr">
        <is>
          <t>Ragione Sociale / Azienda</t>
        </is>
      </c>
      <c r="B4" s="13" t="inlineStr">
        <is>
          <t>Azienda Agricola Esempio</t>
        </is>
      </c>
      <c r="C4" s="27" t="inlineStr">
        <is>
          <t>Nome dell'azienda vitivinicola</t>
        </is>
      </c>
    </row>
    <row r="5">
      <c r="A5" s="28" t="inlineStr">
        <is>
          <t>Partita IVA</t>
        </is>
      </c>
      <c r="B5" s="13" t="inlineStr"/>
      <c r="C5" s="29" t="inlineStr">
        <is>
          <t>Codice fiscale/P.IVA azienda</t>
        </is>
      </c>
    </row>
    <row r="6">
      <c r="A6" s="26" t="inlineStr">
        <is>
          <t>Codice CUAA</t>
        </is>
      </c>
      <c r="B6" s="13" t="inlineStr"/>
      <c r="C6" s="27" t="inlineStr">
        <is>
          <t>Codice Unico di identificazione Az. Agricola</t>
        </is>
      </c>
    </row>
    <row r="7">
      <c r="A7" s="28" t="inlineStr">
        <is>
          <t>Regione Viticola</t>
        </is>
      </c>
      <c r="B7" s="13" t="inlineStr">
        <is>
          <t>Toscana</t>
        </is>
      </c>
      <c r="C7" s="29" t="inlineStr">
        <is>
          <t>Regione DOCG/DOC/IGT di riferimento</t>
        </is>
      </c>
    </row>
    <row r="8">
      <c r="A8" s="26" t="inlineStr">
        <is>
          <t>Denominazione</t>
        </is>
      </c>
      <c r="B8" s="13" t="inlineStr">
        <is>
          <t>IGT Toscana</t>
        </is>
      </c>
      <c r="C8" s="27" t="inlineStr">
        <is>
          <t>Denominazione di produzione</t>
        </is>
      </c>
    </row>
    <row r="9">
      <c r="A9" s="28" t="inlineStr">
        <is>
          <t>Responsabile Tecnico</t>
        </is>
      </c>
      <c r="B9" s="13" t="inlineStr">
        <is>
          <t>Enologo / Agronomo</t>
        </is>
      </c>
      <c r="C9" s="29" t="inlineStr">
        <is>
          <t>Nome del tecnico responsabile</t>
        </is>
      </c>
    </row>
    <row r="10">
      <c r="A10" s="26" t="inlineStr">
        <is>
          <t>Anno di Riferimento</t>
        </is>
      </c>
      <c r="B10" s="13" t="n">
        <v>2026</v>
      </c>
      <c r="C10" s="27" t="inlineStr">
        <is>
          <t>Anno vendemmia corrente</t>
        </is>
      </c>
    </row>
    <row r="11">
      <c r="A11" s="28" t="inlineStr">
        <is>
          <t>Superficie Totale (ha)</t>
        </is>
      </c>
      <c r="B11" s="13" t="n">
        <v>13.5</v>
      </c>
      <c r="C11" s="29" t="inlineStr">
        <is>
          <t>Somma tutti gli appezzamenti</t>
        </is>
      </c>
    </row>
    <row r="12">
      <c r="A12" s="26" t="inlineStr">
        <is>
          <t>Obiettivo Produzione (q)</t>
        </is>
      </c>
      <c r="B12" s="13" t="n">
        <v>850</v>
      </c>
      <c r="C12" s="27" t="inlineStr">
        <is>
          <t>Target produzione uva annua</t>
        </is>
      </c>
    </row>
    <row r="13">
      <c r="A13" s="28" t="inlineStr">
        <is>
          <t>Prezzo Medio Uva (€/q)</t>
        </is>
      </c>
      <c r="B13" s="13" t="n">
        <v>180</v>
      </c>
      <c r="C13" s="29" t="inlineStr">
        <is>
          <t>Prezzo indicativo cessione uve</t>
        </is>
      </c>
    </row>
    <row r="14">
      <c r="A14" s="26" t="inlineStr">
        <is>
          <t>Resa Max Consentita (q/ha)</t>
        </is>
      </c>
      <c r="B14" s="13" t="n">
        <v>80</v>
      </c>
      <c r="C14" s="27" t="inlineStr">
        <is>
          <t>Resa massima disciplinare di produzione</t>
        </is>
      </c>
    </row>
    <row r="15">
      <c r="A15" s="28" t="inlineStr">
        <is>
          <t>Soglia Allerta Oidio (%)</t>
        </is>
      </c>
      <c r="B15" s="13" t="n">
        <v>5</v>
      </c>
      <c r="C15" s="29" t="inlineStr">
        <is>
          <t>% piante colpite per attivare trattamento</t>
        </is>
      </c>
    </row>
    <row r="16">
      <c r="A16" s="26" t="inlineStr">
        <is>
          <t>Soglia Allerta Peronospora (%)</t>
        </is>
      </c>
      <c r="B16" s="13" t="n">
        <v>3</v>
      </c>
      <c r="C16" s="27" t="inlineStr">
        <is>
          <t>% piante colpite per attivare trattamento</t>
        </is>
      </c>
    </row>
    <row r="17">
      <c r="A17" s="28" t="inlineStr">
        <is>
          <t>Ore Lavoro Stimate/ha (vendemmia)</t>
        </is>
      </c>
      <c r="B17" s="13" t="n">
        <v>4</v>
      </c>
      <c r="C17" s="29" t="inlineStr">
        <is>
          <t>Ore manodopera per ettaro in vendemmia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0F766E"/>
    <outlinePr summaryBelow="1" summaryRight="1"/>
    <pageSetUpPr/>
  </sheetPr>
  <dimension ref="B1:C2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65" customWidth="1" min="3" max="3"/>
  </cols>
  <sheetData>
    <row r="1" ht="50" customHeight="1">
      <c r="B1" s="30" t="inlineStr">
        <is>
          <t>📖 GUIDA ALL'USO — GESTIONE VIGNETO</t>
        </is>
      </c>
    </row>
    <row r="2" ht="20" customHeight="1">
      <c r="B2" s="2" t="inlineStr">
        <is>
          <t>Versione 1.0 — 09/03/2026</t>
        </is>
      </c>
    </row>
    <row r="4" ht="28" customHeight="1">
      <c r="B4" s="31" t="inlineStr">
        <is>
          <t>FOGLI DI LAVORO</t>
        </is>
      </c>
      <c r="C4" s="32" t="n"/>
    </row>
    <row r="5" ht="35" customHeight="1">
      <c r="B5" s="26" t="inlineStr">
        <is>
          <t>Anagrafica Vigneti</t>
        </is>
      </c>
      <c r="C5" s="19" t="inlineStr">
        <is>
          <t>Contiene la scheda tecnica di ogni appezzamento. Inserire superficie, vitigno, anno impianto, sistema di allevamento e stato fitosanitario.</t>
        </is>
      </c>
    </row>
    <row r="6" ht="35" customHeight="1">
      <c r="B6" s="26" t="inlineStr">
        <is>
          <t>Registro Operazioni</t>
        </is>
      </c>
      <c r="C6" s="19" t="inlineStr">
        <is>
          <t>Registrare tutte le operazioni effettuate nel vigneto: data, tipo intervento, operatore, durata e costi. Usa i menu a tendina per le voci predefinite.</t>
        </is>
      </c>
    </row>
    <row r="7" ht="35" customHeight="1">
      <c r="B7" s="26" t="inlineStr">
        <is>
          <t>Produzione e Resa</t>
        </is>
      </c>
      <c r="C7" s="19" t="inlineStr">
        <is>
          <t>Inserire la resa effettiva a raccolta avvenuta. Le celle gialle indicano dati da inserire. Il foglio calcola automaticamente lo scostamento dal budget.</t>
        </is>
      </c>
    </row>
    <row r="8" ht="35" customHeight="1">
      <c r="B8" s="26" t="inlineStr">
        <is>
          <t>Trattamenti Fitosanitari</t>
        </is>
      </c>
      <c r="C8" s="19" t="inlineStr">
        <is>
          <t>Registro obbligatorio per legge. Compilare dopo ogni trattamento con prodotto, principio attivo, dose e tempo di carenza.</t>
        </is>
      </c>
    </row>
    <row r="9" ht="35" customHeight="1">
      <c r="B9" s="26" t="inlineStr">
        <is>
          <t>Budget e Costi</t>
        </is>
      </c>
      <c r="C9" s="19" t="inlineStr">
        <is>
          <t>Pianificazione economica stagionale. Il confronto Budget vs Consuntivo è evidenziato con colori (verde=ok, giallo=attenzione, rosso=sforamento).</t>
        </is>
      </c>
    </row>
    <row r="10" ht="35" customHeight="1">
      <c r="B10" s="26" t="inlineStr">
        <is>
          <t>Calendario Viticolo</t>
        </is>
      </c>
      <c r="C10" s="19" t="inlineStr">
        <is>
          <t>Guida alle operazioni stagionali con priorità e stato avanzamento. Aggiornare lo stato a ogni completamento.</t>
        </is>
      </c>
    </row>
    <row r="11" ht="35" customHeight="1">
      <c r="B11" s="26" t="inlineStr">
        <is>
          <t>Parametri</t>
        </is>
      </c>
      <c r="C11" s="19" t="inlineStr">
        <is>
          <t>Configurare i dati aziendali: ragione sociale, denominazione, obiettivi produttivi. Le celle gialle sono editabili.</t>
        </is>
      </c>
    </row>
    <row r="12" ht="28" customHeight="1">
      <c r="B12" s="31" t="inlineStr">
        <is>
          <t>ISTRUZIONI OPERATIVE</t>
        </is>
      </c>
      <c r="C12" s="32" t="n"/>
    </row>
    <row r="13" ht="35" customHeight="1">
      <c r="B13" s="26" t="inlineStr">
        <is>
          <t>Menu a tendina</t>
        </is>
      </c>
      <c r="C13" s="19" t="inlineStr">
        <is>
          <t>Usare sempre i menu a tendina (freccia nelle celle) per garantire coerenza dei dati e funzionamento dei filtri automatici.</t>
        </is>
      </c>
    </row>
    <row r="14" ht="35" customHeight="1">
      <c r="B14" s="26" t="inlineStr">
        <is>
          <t>Celle gialle</t>
        </is>
      </c>
      <c r="C14" s="19" t="inlineStr">
        <is>
          <t>Le celle con sfondo giallo sono quelle destinate all'inserimento manuale. Le altre contengono formule da non modificare.</t>
        </is>
      </c>
    </row>
    <row r="15" ht="35" customHeight="1">
      <c r="B15" s="26" t="inlineStr">
        <is>
          <t>Celle verdi/rosse</t>
        </is>
      </c>
      <c r="C15" s="19" t="inlineStr">
        <is>
          <t>Il colore verde indica valori positivi/conformi. Il rosso segnala anomalie, sforamenti budget o stati critici.</t>
        </is>
      </c>
    </row>
    <row r="16" ht="35" customHeight="1">
      <c r="B16" s="26" t="inlineStr">
        <is>
          <t>Stampa</t>
        </is>
      </c>
      <c r="C16" s="19" t="inlineStr">
        <is>
          <t>Ogni foglio è ottimizzato per la stampa A4 orizzontale con intestazioni ripetute. Usare File → Stampa per anteprima.</t>
        </is>
      </c>
    </row>
    <row r="17" ht="35" customHeight="1">
      <c r="B17" s="26" t="inlineStr">
        <is>
          <t>Backup</t>
        </is>
      </c>
      <c r="C17" s="19" t="inlineStr">
        <is>
          <t>Salvare una copia con data (es: Vigneto_2025_01.xlsx) ogni settimana per conservare lo storico delle operazioni.</t>
        </is>
      </c>
    </row>
    <row r="18" ht="28" customHeight="1">
      <c r="B18" s="31" t="inlineStr">
        <is>
          <t>OBBLIGHI DI LEGGE</t>
        </is>
      </c>
      <c r="C18" s="32" t="n"/>
    </row>
    <row r="19" ht="35" customHeight="1">
      <c r="B19" s="26" t="inlineStr">
        <is>
          <t>Registro trattamenti</t>
        </is>
      </c>
      <c r="C19" s="19" t="inlineStr">
        <is>
          <t>Il registro dei trattamenti fitosanitari è obbligatorio ai sensi del D.Lgs. 150/2012. Conservare per almeno 3 anni.</t>
        </is>
      </c>
    </row>
    <row r="20" ht="35" customHeight="1">
      <c r="B20" s="26" t="inlineStr">
        <is>
          <t>Quaderno di campagna</t>
        </is>
      </c>
      <c r="C20" s="19" t="inlineStr">
        <is>
          <t>Questo file può essere usato come supporto al quaderno di campagna ma NON sostituisce i documenti ufficiali previsti dalla normativa.</t>
        </is>
      </c>
    </row>
    <row r="21" ht="35" customHeight="1">
      <c r="B21" s="26" t="inlineStr">
        <is>
          <t>Rintracciabilità</t>
        </is>
      </c>
      <c r="C21" s="19" t="inlineStr">
        <is>
          <t>Conservare le fatture di acquisto di prodotti fitosanitari, sementi e concimi come prova di rintracciabilità.</t>
        </is>
      </c>
    </row>
  </sheetData>
  <mergeCells count="5">
    <mergeCell ref="B1:C1"/>
    <mergeCell ref="B2:C2"/>
    <mergeCell ref="B4:C4"/>
    <mergeCell ref="B12:C12"/>
    <mergeCell ref="B18:C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2026-03-09T12:16:05Z</dcterms:created>
  <dcterms:modified xmlns:dcterms="http://purl.org/dc/terms/" xmlns:xsi="http://www.w3.org/2001/XMLSchema-instance" xsi:type="dcterms:W3CDTF">2026-03-09T12:16:05Z</dcterms:modified>
</cp:coreProperties>
</file>