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fronto Preventivi" sheetId="1" state="visible" r:id="rId1"/>
    <sheet xmlns:r="http://schemas.openxmlformats.org/officeDocument/2006/relationships" name="Info Fornitori" sheetId="2" state="visible" r:id="rId2"/>
    <sheet xmlns:r="http://schemas.openxmlformats.org/officeDocument/2006/relationships" name="Valutazione Fornitori" sheetId="3" state="visible" r:id="rId3"/>
    <sheet xmlns:r="http://schemas.openxmlformats.org/officeDocument/2006/relationships" name="Grafici Analisi" sheetId="4" state="visible" r:id="rId4"/>
    <sheet xmlns:r="http://schemas.openxmlformats.org/officeDocument/2006/relationships" name="Parametri" sheetId="5" state="hidden" r:id="rId5"/>
    <sheet xmlns:r="http://schemas.openxmlformats.org/officeDocument/2006/relationships" name="Istruzioni" sheetId="6" state="visible" r:id="rId6"/>
  </sheets>
  <definedNames>
    <definedName name="_xlnm.Print_Titles" localSheetId="0">'Confronto Preventivi'!1:5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DD/MM/YYYY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555555"/>
      <sz val="9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145A32"/>
      <sz val="10"/>
    </font>
    <font>
      <name val="Calibri"/>
      <b val="1"/>
      <color rgb="00DC2626"/>
      <sz val="10"/>
    </font>
    <font>
      <name val="Calibri"/>
      <b val="1"/>
      <color rgb="000F766E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i val="1"/>
      <color rgb="00FFFFFF"/>
      <sz val="9"/>
    </font>
    <font>
      <name val="Calibri"/>
      <b val="1"/>
      <color rgb="00145A32"/>
      <sz val="11"/>
    </font>
  </fonts>
  <fills count="12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0F2F1"/>
      </patternFill>
    </fill>
    <fill>
      <patternFill patternType="solid">
        <fgColor rgb="00FFFBEB"/>
      </patternFill>
    </fill>
    <fill>
      <patternFill patternType="solid">
        <fgColor rgb="001A8A82"/>
      </patternFill>
    </fill>
    <fill>
      <patternFill patternType="solid">
        <fgColor rgb="00F0FDFA"/>
      </patternFill>
    </fill>
    <fill>
      <patternFill patternType="solid">
        <fgColor rgb="00D5F5E3"/>
      </patternFill>
    </fill>
    <fill>
      <patternFill patternType="solid">
        <fgColor rgb="00FADBD8"/>
      </patternFill>
    </fill>
    <fill>
      <patternFill patternType="solid">
        <fgColor rgb="00FFFFFF"/>
      </patternFill>
    </fill>
    <fill>
      <patternFill patternType="solid">
        <fgColor rgb="00FEF9C3"/>
      </patternFill>
    </fill>
    <fill>
      <patternFill patternType="solid">
        <fgColor rgb="0014B8A6"/>
      </patternFill>
    </fill>
  </fills>
  <borders count="3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164" fontId="7" fillId="7" borderId="1" applyAlignment="1" pivotButton="0" quotePrefix="0" xfId="0">
      <alignment horizontal="right" vertical="center"/>
    </xf>
    <xf numFmtId="164" fontId="8" fillId="8" borderId="1" applyAlignment="1" pivotButton="0" quotePrefix="0" xfId="0">
      <alignment horizontal="right" vertical="center"/>
    </xf>
    <xf numFmtId="164" fontId="4" fillId="6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left" vertical="center" wrapText="1"/>
    </xf>
    <xf numFmtId="164" fontId="4" fillId="9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left" vertical="center" wrapText="1"/>
    </xf>
    <xf numFmtId="164" fontId="9" fillId="3" borderId="1" applyAlignment="1" pivotButton="0" quotePrefix="0" xfId="0">
      <alignment horizontal="right" vertical="center"/>
    </xf>
    <xf numFmtId="164" fontId="3" fillId="3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 wrapText="1"/>
    </xf>
    <xf numFmtId="164" fontId="5" fillId="2" borderId="1" applyAlignment="1" pivotButton="0" quotePrefix="0" xfId="0">
      <alignment horizontal="right" vertical="center"/>
    </xf>
    <xf numFmtId="0" fontId="3" fillId="10" borderId="1" applyAlignment="1" pivotButton="0" quotePrefix="0" xfId="0">
      <alignment horizontal="left" vertical="center" wrapText="1"/>
    </xf>
    <xf numFmtId="164" fontId="3" fillId="10" borderId="1" applyAlignment="1" pivotButton="0" quotePrefix="0" xfId="0">
      <alignment horizontal="right" vertical="center"/>
    </xf>
    <xf numFmtId="0" fontId="3" fillId="10" borderId="1" applyAlignment="1" pivotButton="0" quotePrefix="0" xfId="0">
      <alignment horizontal="center" vertical="center" wrapText="1"/>
    </xf>
    <xf numFmtId="0" fontId="10" fillId="11" borderId="2" applyAlignment="1" pivotButton="0" quotePrefix="0" xfId="0">
      <alignment horizontal="left" vertical="center" wrapText="1"/>
    </xf>
    <xf numFmtId="164" fontId="10" fillId="11" borderId="2" applyAlignment="1" pivotButton="0" quotePrefix="0" xfId="0">
      <alignment horizontal="right" vertical="center"/>
    </xf>
    <xf numFmtId="0" fontId="10" fillId="11" borderId="2" applyAlignment="1" pivotButton="0" quotePrefix="0" xfId="0">
      <alignment horizontal="center" vertical="center" wrapText="1"/>
    </xf>
    <xf numFmtId="0" fontId="11" fillId="2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4" fillId="4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9" fontId="3" fillId="10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 wrapText="1"/>
    </xf>
    <xf numFmtId="0" fontId="2" fillId="9" borderId="1" applyAlignment="1" pivotButton="0" quotePrefix="0" xfId="0">
      <alignment horizontal="left" vertical="center" wrapText="1"/>
    </xf>
    <xf numFmtId="9" fontId="5" fillId="2" borderId="1" applyAlignment="1" pivotButton="0" quotePrefix="0" xfId="0">
      <alignment horizontal="center" vertical="center" wrapText="1"/>
    </xf>
    <xf numFmtId="2" fontId="5" fillId="2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0" fontId="13" fillId="7" borderId="1" applyAlignment="1" pivotButton="0" quotePrefix="0" xfId="0">
      <alignment horizontal="center" vertical="center" wrapText="1"/>
    </xf>
    <xf numFmtId="0" fontId="6" fillId="5" borderId="0" applyAlignment="1" pivotButton="0" quotePrefix="0" xfId="0">
      <alignment horizontal="center" vertical="center" wrapText="1"/>
    </xf>
    <xf numFmtId="2" fontId="4" fillId="4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9" fontId="4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ill>
        <patternFill patternType="solid">
          <f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Totali per Fornitore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 Analisi'!B4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'Grafici Analisi'!$A$5:$A$9</f>
            </numRef>
          </cat>
          <val>
            <numRef>
              <f>'Grafici Analisi'!$B$5:$B$9</f>
            </numRef>
          </val>
        </ser>
        <ser>
          <idx val="1"/>
          <order val="1"/>
          <tx>
            <strRef>
              <f>'Grafici Analisi'!C4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'Grafici Analisi'!$A$5:$A$9</f>
            </numRef>
          </cat>
          <val>
            <numRef>
              <f>'Grafici Analisi'!$C$5:$C$9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Fornitore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Punteggio Qualitativo Fornitori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'Grafici Analisi'!D4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'Grafici Analisi'!$A$5:$A$9</f>
            </numRef>
          </cat>
          <val>
            <numRef>
              <f>'Grafici Analisi'!$D$5:$D$9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Punteggio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Fornitore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20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1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6" customHeight="1">
      <c r="A1" s="1" t="inlineStr">
        <is>
          <t>CONFRONTO PREVENTIVI FORNITORI</t>
        </is>
      </c>
    </row>
    <row r="2" ht="22" customHeight="1">
      <c r="A2" s="2" t="inlineStr">
        <is>
          <t>Data elaborazione: 16/03/2026</t>
        </is>
      </c>
      <c r="F2" s="3" t="inlineStr">
        <is>
          <t>Progetto / Commessa:</t>
        </is>
      </c>
      <c r="H2" s="4" t="inlineStr"/>
    </row>
    <row r="3" ht="18" customHeight="1">
      <c r="A3" s="3" t="inlineStr">
        <is>
          <t>Responsabile acquisti:</t>
        </is>
      </c>
      <c r="C3" s="4" t="inlineStr"/>
      <c r="F3" s="3" t="inlineStr">
        <is>
          <t>Budget approvato (€):</t>
        </is>
      </c>
      <c r="H3" s="5" t="n">
        <v>0</v>
      </c>
    </row>
    <row r="4" ht="18" customHeight="1">
      <c r="A4" s="3" t="inlineStr">
        <is>
          <t>Note generali:</t>
        </is>
      </c>
      <c r="C4" s="4" t="inlineStr"/>
    </row>
    <row r="5" ht="36" customHeight="1">
      <c r="A5" s="6" t="inlineStr">
        <is>
          <t>VOCE DI COSTO / ARTICOLO</t>
        </is>
      </c>
      <c r="B5" s="6" t="inlineStr">
        <is>
          <t>FORNITORE 1</t>
        </is>
      </c>
      <c r="C5" s="6" t="inlineStr">
        <is>
          <t>FORNITORE 2</t>
        </is>
      </c>
      <c r="D5" s="6" t="inlineStr">
        <is>
          <t>FORNITORE 3</t>
        </is>
      </c>
      <c r="E5" s="6" t="inlineStr">
        <is>
          <t>FORNITORE 4</t>
        </is>
      </c>
      <c r="F5" s="6" t="inlineStr">
        <is>
          <t>FORNITORE 5</t>
        </is>
      </c>
      <c r="G5" s="6" t="inlineStr">
        <is>
          <t>MINIMO</t>
        </is>
      </c>
      <c r="H5" s="6" t="inlineStr">
        <is>
          <t>MASSIMO</t>
        </is>
      </c>
      <c r="I5" s="6" t="inlineStr">
        <is>
          <t>MEDIA</t>
        </is>
      </c>
      <c r="J5" s="6" t="inlineStr">
        <is>
          <t>MIGLIORE</t>
        </is>
      </c>
    </row>
    <row r="6" ht="20" customHeight="1">
      <c r="A6" s="7" t="inlineStr">
        <is>
          <t>--- MATERIALI ---</t>
        </is>
      </c>
    </row>
    <row r="7" ht="18" customHeight="1">
      <c r="A7" s="8" t="inlineStr">
        <is>
          <t>Materie prime principali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9">
        <f>IF(SUM(B7,C7,D7,E7,F7)=0,"",MIN(B7,C7,D7,E7,F7))</f>
        <v/>
      </c>
      <c r="H7" s="10">
        <f>IF(SUM(B7,C7,D7,E7,F7)=0,"",MAX(B7,C7,D7,E7,F7))</f>
        <v/>
      </c>
      <c r="I7" s="11">
        <f>IF(SUM(B7,C7,D7,E7,F7)=0,"",AVERAGE(B7,C7,D7,E7,F7))</f>
        <v/>
      </c>
      <c r="J7" s="12">
        <f>IF(SUM(B7,C7,D7,E7,F7)=0,"",INDEX(B5:F5,MATCH(MIN(B7,C7,D7,E7,F7),B7,C7,D7,E7,F7,0)))</f>
        <v/>
      </c>
    </row>
    <row r="8" ht="18" customHeight="1">
      <c r="A8" s="13" t="inlineStr">
        <is>
          <t>Componenti accessori</t>
        </is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9">
        <f>IF(SUM(B8,C8,D8,E8,F8)=0,"",MIN(B8,C8,D8,E8,F8))</f>
        <v/>
      </c>
      <c r="H8" s="10">
        <f>IF(SUM(B8,C8,D8,E8,F8)=0,"",MAX(B8,C8,D8,E8,F8))</f>
        <v/>
      </c>
      <c r="I8" s="14">
        <f>IF(SUM(B8,C8,D8,E8,F8)=0,"",AVERAGE(B8,C8,D8,E8,F8))</f>
        <v/>
      </c>
      <c r="J8" s="12">
        <f>IF(SUM(B8,C8,D8,E8,F8)=0,"",INDEX(B5:F5,MATCH(MIN(B8,C8,D8,E8,F8),B8,C8,D8,E8,F8,0)))</f>
        <v/>
      </c>
    </row>
    <row r="9" ht="18" customHeight="1">
      <c r="A9" s="8" t="inlineStr">
        <is>
          <t>Imballaggi e packaging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9">
        <f>IF(SUM(B9,C9,D9,E9,F9)=0,"",MIN(B9,C9,D9,E9,F9))</f>
        <v/>
      </c>
      <c r="H9" s="10">
        <f>IF(SUM(B9,C9,D9,E9,F9)=0,"",MAX(B9,C9,D9,E9,F9))</f>
        <v/>
      </c>
      <c r="I9" s="11">
        <f>IF(SUM(B9,C9,D9,E9,F9)=0,"",AVERAGE(B9,C9,D9,E9,F9))</f>
        <v/>
      </c>
      <c r="J9" s="12">
        <f>IF(SUM(B9,C9,D9,E9,F9)=0,"",INDEX(B5:F5,MATCH(MIN(B9,C9,D9,E9,F9),B9,C9,D9,E9,F9,0)))</f>
        <v/>
      </c>
    </row>
    <row r="10" ht="18" customHeight="1">
      <c r="A10" s="13" t="inlineStr">
        <is>
          <t>Materiali di consumo</t>
        </is>
      </c>
      <c r="B10" s="5" t="n">
        <v>0</v>
      </c>
      <c r="C10" s="5" t="n">
        <v>0</v>
      </c>
      <c r="D10" s="5" t="n">
        <v>0</v>
      </c>
      <c r="E10" s="5" t="n">
        <v>0</v>
      </c>
      <c r="F10" s="5" t="n">
        <v>0</v>
      </c>
      <c r="G10" s="9">
        <f>IF(SUM(B10,C10,D10,E10,F10)=0,"",MIN(B10,C10,D10,E10,F10))</f>
        <v/>
      </c>
      <c r="H10" s="10">
        <f>IF(SUM(B10,C10,D10,E10,F10)=0,"",MAX(B10,C10,D10,E10,F10))</f>
        <v/>
      </c>
      <c r="I10" s="14">
        <f>IF(SUM(B10,C10,D10,E10,F10)=0,"",AVERAGE(B10,C10,D10,E10,F10))</f>
        <v/>
      </c>
      <c r="J10" s="12">
        <f>IF(SUM(B10,C10,D10,E10,F10)=0,"",INDEX(B5:F5,MATCH(MIN(B10,C10,D10,E10,F10),B10,C10,D10,E10,F10,0)))</f>
        <v/>
      </c>
    </row>
    <row r="11" ht="20" customHeight="1">
      <c r="A11" s="15" t="inlineStr">
        <is>
          <t>Subtotale Materiali</t>
        </is>
      </c>
      <c r="B11" s="16">
        <f>SUM(B7,B8,B9,B10)</f>
        <v/>
      </c>
      <c r="C11" s="16">
        <f>SUM(C7,C8,C9,C10)</f>
        <v/>
      </c>
      <c r="D11" s="16">
        <f>SUM(D7,D8,D9,D10)</f>
        <v/>
      </c>
      <c r="E11" s="16">
        <f>SUM(E7,E8,E9,E10)</f>
        <v/>
      </c>
      <c r="F11" s="16">
        <f>SUM(F7,F8,F9,F10)</f>
        <v/>
      </c>
      <c r="G11" s="9">
        <f>MIN(B11,C11,D11,E11,F11)</f>
        <v/>
      </c>
      <c r="H11" s="10">
        <f>MAX(B11,C11,D11,E11,F11)</f>
        <v/>
      </c>
      <c r="I11" s="17">
        <f>AVERAGE(B11,C11,D11,E11,F11)</f>
        <v/>
      </c>
      <c r="J11" s="12">
        <f>INDEX(B5:F5,MATCH(MIN(B11,C11,D11,E11,F11),B11,C11,D11,E11,F11,0))</f>
        <v/>
      </c>
    </row>
    <row r="12" ht="20" customHeight="1">
      <c r="A12" s="7" t="inlineStr">
        <is>
          <t>--- LAVORAZIONI ---</t>
        </is>
      </c>
    </row>
    <row r="13" ht="18" customHeight="1">
      <c r="A13" s="8" t="inlineStr">
        <is>
          <t>Lavorazione meccanica</t>
        </is>
      </c>
      <c r="B13" s="5" t="n">
        <v>0</v>
      </c>
      <c r="C13" s="5" t="n">
        <v>0</v>
      </c>
      <c r="D13" s="5" t="n">
        <v>0</v>
      </c>
      <c r="E13" s="5" t="n">
        <v>0</v>
      </c>
      <c r="F13" s="5" t="n">
        <v>0</v>
      </c>
      <c r="G13" s="9">
        <f>IF(SUM(B13,C13,D13,E13,F13)=0,"",MIN(B13,C13,D13,E13,F13))</f>
        <v/>
      </c>
      <c r="H13" s="10">
        <f>IF(SUM(B13,C13,D13,E13,F13)=0,"",MAX(B13,C13,D13,E13,F13))</f>
        <v/>
      </c>
      <c r="I13" s="11">
        <f>IF(SUM(B13,C13,D13,E13,F13)=0,"",AVERAGE(B13,C13,D13,E13,F13))</f>
        <v/>
      </c>
      <c r="J13" s="12">
        <f>IF(SUM(B13,C13,D13,E13,F13)=0,"",INDEX(B5:F5,MATCH(MIN(B13,C13,D13,E13,F13),B13,C13,D13,E13,F13,0)))</f>
        <v/>
      </c>
    </row>
    <row r="14" ht="18" customHeight="1">
      <c r="A14" s="13" t="inlineStr">
        <is>
          <t>Trattamenti superficiali</t>
        </is>
      </c>
      <c r="B14" s="5" t="n">
        <v>0</v>
      </c>
      <c r="C14" s="5" t="n">
        <v>0</v>
      </c>
      <c r="D14" s="5" t="n">
        <v>0</v>
      </c>
      <c r="E14" s="5" t="n">
        <v>0</v>
      </c>
      <c r="F14" s="5" t="n">
        <v>0</v>
      </c>
      <c r="G14" s="9">
        <f>IF(SUM(B14,C14,D14,E14,F14)=0,"",MIN(B14,C14,D14,E14,F14))</f>
        <v/>
      </c>
      <c r="H14" s="10">
        <f>IF(SUM(B14,C14,D14,E14,F14)=0,"",MAX(B14,C14,D14,E14,F14))</f>
        <v/>
      </c>
      <c r="I14" s="14">
        <f>IF(SUM(B14,C14,D14,E14,F14)=0,"",AVERAGE(B14,C14,D14,E14,F14))</f>
        <v/>
      </c>
      <c r="J14" s="12">
        <f>IF(SUM(B14,C14,D14,E14,F14)=0,"",INDEX(B5:F5,MATCH(MIN(B14,C14,D14,E14,F14),B14,C14,D14,E14,F14,0)))</f>
        <v/>
      </c>
    </row>
    <row r="15" ht="18" customHeight="1">
      <c r="A15" s="8" t="inlineStr">
        <is>
          <t>Assemblaggio</t>
        </is>
      </c>
      <c r="B15" s="5" t="n">
        <v>0</v>
      </c>
      <c r="C15" s="5" t="n">
        <v>0</v>
      </c>
      <c r="D15" s="5" t="n">
        <v>0</v>
      </c>
      <c r="E15" s="5" t="n">
        <v>0</v>
      </c>
      <c r="F15" s="5" t="n">
        <v>0</v>
      </c>
      <c r="G15" s="9">
        <f>IF(SUM(B15,C15,D15,E15,F15)=0,"",MIN(B15,C15,D15,E15,F15))</f>
        <v/>
      </c>
      <c r="H15" s="10">
        <f>IF(SUM(B15,C15,D15,E15,F15)=0,"",MAX(B15,C15,D15,E15,F15))</f>
        <v/>
      </c>
      <c r="I15" s="11">
        <f>IF(SUM(B15,C15,D15,E15,F15)=0,"",AVERAGE(B15,C15,D15,E15,F15))</f>
        <v/>
      </c>
      <c r="J15" s="12">
        <f>IF(SUM(B15,C15,D15,E15,F15)=0,"",INDEX(B5:F5,MATCH(MIN(B15,C15,D15,E15,F15),B15,C15,D15,E15,F15,0)))</f>
        <v/>
      </c>
    </row>
    <row r="16" ht="18" customHeight="1">
      <c r="A16" s="13" t="inlineStr">
        <is>
          <t>Collaudo e testing</t>
        </is>
      </c>
      <c r="B16" s="5" t="n">
        <v>0</v>
      </c>
      <c r="C16" s="5" t="n">
        <v>0</v>
      </c>
      <c r="D16" s="5" t="n">
        <v>0</v>
      </c>
      <c r="E16" s="5" t="n">
        <v>0</v>
      </c>
      <c r="F16" s="5" t="n">
        <v>0</v>
      </c>
      <c r="G16" s="9">
        <f>IF(SUM(B16,C16,D16,E16,F16)=0,"",MIN(B16,C16,D16,E16,F16))</f>
        <v/>
      </c>
      <c r="H16" s="10">
        <f>IF(SUM(B16,C16,D16,E16,F16)=0,"",MAX(B16,C16,D16,E16,F16))</f>
        <v/>
      </c>
      <c r="I16" s="14">
        <f>IF(SUM(B16,C16,D16,E16,F16)=0,"",AVERAGE(B16,C16,D16,E16,F16))</f>
        <v/>
      </c>
      <c r="J16" s="12">
        <f>IF(SUM(B16,C16,D16,E16,F16)=0,"",INDEX(B5:F5,MATCH(MIN(B16,C16,D16,E16,F16),B16,C16,D16,E16,F16,0)))</f>
        <v/>
      </c>
    </row>
    <row r="17" ht="20" customHeight="1">
      <c r="A17" s="15" t="inlineStr">
        <is>
          <t>Subtotale Lavorazioni</t>
        </is>
      </c>
      <c r="B17" s="16">
        <f>SUM(B13,B14,B15,B16)</f>
        <v/>
      </c>
      <c r="C17" s="16">
        <f>SUM(C13,C14,C15,C16)</f>
        <v/>
      </c>
      <c r="D17" s="16">
        <f>SUM(D13,D14,D15,D16)</f>
        <v/>
      </c>
      <c r="E17" s="16">
        <f>SUM(E13,E14,E15,E16)</f>
        <v/>
      </c>
      <c r="F17" s="16">
        <f>SUM(F13,F14,F15,F16)</f>
        <v/>
      </c>
      <c r="G17" s="9">
        <f>MIN(B17,C17,D17,E17,F17)</f>
        <v/>
      </c>
      <c r="H17" s="10">
        <f>MAX(B17,C17,D17,E17,F17)</f>
        <v/>
      </c>
      <c r="I17" s="17">
        <f>AVERAGE(B17,C17,D17,E17,F17)</f>
        <v/>
      </c>
      <c r="J17" s="12">
        <f>INDEX(B5:F5,MATCH(MIN(B17,C17,D17,E17,F17),B17,C17,D17,E17,F17,0))</f>
        <v/>
      </c>
    </row>
    <row r="18" ht="20" customHeight="1">
      <c r="A18" s="7" t="inlineStr">
        <is>
          <t>--- SERVIZI ---</t>
        </is>
      </c>
    </row>
    <row r="19" ht="18" customHeight="1">
      <c r="A19" s="8" t="inlineStr">
        <is>
          <t>Trasporto e logistica</t>
        </is>
      </c>
      <c r="B19" s="5" t="n">
        <v>0</v>
      </c>
      <c r="C19" s="5" t="n">
        <v>0</v>
      </c>
      <c r="D19" s="5" t="n">
        <v>0</v>
      </c>
      <c r="E19" s="5" t="n">
        <v>0</v>
      </c>
      <c r="F19" s="5" t="n">
        <v>0</v>
      </c>
      <c r="G19" s="9">
        <f>IF(SUM(B19,C19,D19,E19,F19)=0,"",MIN(B19,C19,D19,E19,F19))</f>
        <v/>
      </c>
      <c r="H19" s="10">
        <f>IF(SUM(B19,C19,D19,E19,F19)=0,"",MAX(B19,C19,D19,E19,F19))</f>
        <v/>
      </c>
      <c r="I19" s="11">
        <f>IF(SUM(B19,C19,D19,E19,F19)=0,"",AVERAGE(B19,C19,D19,E19,F19))</f>
        <v/>
      </c>
      <c r="J19" s="12">
        <f>IF(SUM(B19,C19,D19,E19,F19)=0,"",INDEX(B5:F5,MATCH(MIN(B19,C19,D19,E19,F19),B19,C19,D19,E19,F19,0)))</f>
        <v/>
      </c>
    </row>
    <row r="20" ht="18" customHeight="1">
      <c r="A20" s="13" t="inlineStr">
        <is>
          <t>Installazione e messa in opera</t>
        </is>
      </c>
      <c r="B20" s="5" t="n">
        <v>0</v>
      </c>
      <c r="C20" s="5" t="n">
        <v>0</v>
      </c>
      <c r="D20" s="5" t="n">
        <v>0</v>
      </c>
      <c r="E20" s="5" t="n">
        <v>0</v>
      </c>
      <c r="F20" s="5" t="n">
        <v>0</v>
      </c>
      <c r="G20" s="9">
        <f>IF(SUM(B20,C20,D20,E20,F20)=0,"",MIN(B20,C20,D20,E20,F20))</f>
        <v/>
      </c>
      <c r="H20" s="10">
        <f>IF(SUM(B20,C20,D20,E20,F20)=0,"",MAX(B20,C20,D20,E20,F20))</f>
        <v/>
      </c>
      <c r="I20" s="14">
        <f>IF(SUM(B20,C20,D20,E20,F20)=0,"",AVERAGE(B20,C20,D20,E20,F20))</f>
        <v/>
      </c>
      <c r="J20" s="12">
        <f>IF(SUM(B20,C20,D20,E20,F20)=0,"",INDEX(B5:F5,MATCH(MIN(B20,C20,D20,E20,F20),B20,C20,D20,E20,F20,0)))</f>
        <v/>
      </c>
    </row>
    <row r="21" ht="18" customHeight="1">
      <c r="A21" s="8" t="inlineStr">
        <is>
          <t>Formazione del personale</t>
        </is>
      </c>
      <c r="B21" s="5" t="n">
        <v>0</v>
      </c>
      <c r="C21" s="5" t="n">
        <v>0</v>
      </c>
      <c r="D21" s="5" t="n">
        <v>0</v>
      </c>
      <c r="E21" s="5" t="n">
        <v>0</v>
      </c>
      <c r="F21" s="5" t="n">
        <v>0</v>
      </c>
      <c r="G21" s="9">
        <f>IF(SUM(B21,C21,D21,E21,F21)=0,"",MIN(B21,C21,D21,E21,F21))</f>
        <v/>
      </c>
      <c r="H21" s="10">
        <f>IF(SUM(B21,C21,D21,E21,F21)=0,"",MAX(B21,C21,D21,E21,F21))</f>
        <v/>
      </c>
      <c r="I21" s="11">
        <f>IF(SUM(B21,C21,D21,E21,F21)=0,"",AVERAGE(B21,C21,D21,E21,F21))</f>
        <v/>
      </c>
      <c r="J21" s="12">
        <f>IF(SUM(B21,C21,D21,E21,F21)=0,"",INDEX(B5:F5,MATCH(MIN(B21,C21,D21,E21,F21),B21,C21,D21,E21,F21,0)))</f>
        <v/>
      </c>
    </row>
    <row r="22" ht="18" customHeight="1">
      <c r="A22" s="13" t="inlineStr">
        <is>
          <t>Manutenzione annua (1° anno)</t>
        </is>
      </c>
      <c r="B22" s="5" t="n">
        <v>0</v>
      </c>
      <c r="C22" s="5" t="n">
        <v>0</v>
      </c>
      <c r="D22" s="5" t="n">
        <v>0</v>
      </c>
      <c r="E22" s="5" t="n">
        <v>0</v>
      </c>
      <c r="F22" s="5" t="n">
        <v>0</v>
      </c>
      <c r="G22" s="9">
        <f>IF(SUM(B22,C22,D22,E22,F22)=0,"",MIN(B22,C22,D22,E22,F22))</f>
        <v/>
      </c>
      <c r="H22" s="10">
        <f>IF(SUM(B22,C22,D22,E22,F22)=0,"",MAX(B22,C22,D22,E22,F22))</f>
        <v/>
      </c>
      <c r="I22" s="14">
        <f>IF(SUM(B22,C22,D22,E22,F22)=0,"",AVERAGE(B22,C22,D22,E22,F22))</f>
        <v/>
      </c>
      <c r="J22" s="12">
        <f>IF(SUM(B22,C22,D22,E22,F22)=0,"",INDEX(B5:F5,MATCH(MIN(B22,C22,D22,E22,F22),B22,C22,D22,E22,F22,0)))</f>
        <v/>
      </c>
    </row>
    <row r="23" ht="20" customHeight="1">
      <c r="A23" s="15" t="inlineStr">
        <is>
          <t>Subtotale Servizi</t>
        </is>
      </c>
      <c r="B23" s="16">
        <f>SUM(B19,B20,B21,B22)</f>
        <v/>
      </c>
      <c r="C23" s="16">
        <f>SUM(C19,C20,C21,C22)</f>
        <v/>
      </c>
      <c r="D23" s="16">
        <f>SUM(D19,D20,D21,D22)</f>
        <v/>
      </c>
      <c r="E23" s="16">
        <f>SUM(E19,E20,E21,E22)</f>
        <v/>
      </c>
      <c r="F23" s="16">
        <f>SUM(F19,F20,F21,F22)</f>
        <v/>
      </c>
      <c r="G23" s="9">
        <f>MIN(B23,C23,D23,E23,F23)</f>
        <v/>
      </c>
      <c r="H23" s="10">
        <f>MAX(B23,C23,D23,E23,F23)</f>
        <v/>
      </c>
      <c r="I23" s="17">
        <f>AVERAGE(B23,C23,D23,E23,F23)</f>
        <v/>
      </c>
      <c r="J23" s="12">
        <f>INDEX(B5:F5,MATCH(MIN(B23,C23,D23,E23,F23),B23,C23,D23,E23,F23,0))</f>
        <v/>
      </c>
    </row>
    <row r="24" ht="20" customHeight="1">
      <c r="A24" s="7" t="inlineStr">
        <is>
          <t>--- ONERI ACCESSORI ---</t>
        </is>
      </c>
    </row>
    <row r="25" ht="18" customHeight="1">
      <c r="A25" s="8" t="inlineStr">
        <is>
          <t>Certificazioni e documentazione</t>
        </is>
      </c>
      <c r="B25" s="5" t="n">
        <v>0</v>
      </c>
      <c r="C25" s="5" t="n">
        <v>0</v>
      </c>
      <c r="D25" s="5" t="n">
        <v>0</v>
      </c>
      <c r="E25" s="5" t="n">
        <v>0</v>
      </c>
      <c r="F25" s="5" t="n">
        <v>0</v>
      </c>
      <c r="G25" s="9">
        <f>IF(SUM(B25,C25,D25,E25,F25)=0,"",MIN(B25,C25,D25,E25,F25))</f>
        <v/>
      </c>
      <c r="H25" s="10">
        <f>IF(SUM(B25,C25,D25,E25,F25)=0,"",MAX(B25,C25,D25,E25,F25))</f>
        <v/>
      </c>
      <c r="I25" s="11">
        <f>IF(SUM(B25,C25,D25,E25,F25)=0,"",AVERAGE(B25,C25,D25,E25,F25))</f>
        <v/>
      </c>
      <c r="J25" s="12">
        <f>IF(SUM(B25,C25,D25,E25,F25)=0,"",INDEX(B5:F5,MATCH(MIN(B25,C25,D25,E25,F25),B25,C25,D25,E25,F25,0)))</f>
        <v/>
      </c>
    </row>
    <row r="26" ht="18" customHeight="1">
      <c r="A26" s="13" t="inlineStr">
        <is>
          <t>Garanzia estesa (anni 2-5)</t>
        </is>
      </c>
      <c r="B26" s="5" t="n">
        <v>0</v>
      </c>
      <c r="C26" s="5" t="n">
        <v>0</v>
      </c>
      <c r="D26" s="5" t="n">
        <v>0</v>
      </c>
      <c r="E26" s="5" t="n">
        <v>0</v>
      </c>
      <c r="F26" s="5" t="n">
        <v>0</v>
      </c>
      <c r="G26" s="9">
        <f>IF(SUM(B26,C26,D26,E26,F26)=0,"",MIN(B26,C26,D26,E26,F26))</f>
        <v/>
      </c>
      <c r="H26" s="10">
        <f>IF(SUM(B26,C26,D26,E26,F26)=0,"",MAX(B26,C26,D26,E26,F26))</f>
        <v/>
      </c>
      <c r="I26" s="14">
        <f>IF(SUM(B26,C26,D26,E26,F26)=0,"",AVERAGE(B26,C26,D26,E26,F26))</f>
        <v/>
      </c>
      <c r="J26" s="12">
        <f>IF(SUM(B26,C26,D26,E26,F26)=0,"",INDEX(B5:F5,MATCH(MIN(B26,C26,D26,E26,F26),B26,C26,D26,E26,F26,0)))</f>
        <v/>
      </c>
    </row>
    <row r="27" ht="18" customHeight="1">
      <c r="A27" s="8" t="inlineStr">
        <is>
          <t>Costi di progettazione</t>
        </is>
      </c>
      <c r="B27" s="5" t="n">
        <v>0</v>
      </c>
      <c r="C27" s="5" t="n">
        <v>0</v>
      </c>
      <c r="D27" s="5" t="n">
        <v>0</v>
      </c>
      <c r="E27" s="5" t="n">
        <v>0</v>
      </c>
      <c r="F27" s="5" t="n">
        <v>0</v>
      </c>
      <c r="G27" s="9">
        <f>IF(SUM(B27,C27,D27,E27,F27)=0,"",MIN(B27,C27,D27,E27,F27))</f>
        <v/>
      </c>
      <c r="H27" s="10">
        <f>IF(SUM(B27,C27,D27,E27,F27)=0,"",MAX(B27,C27,D27,E27,F27))</f>
        <v/>
      </c>
      <c r="I27" s="11">
        <f>IF(SUM(B27,C27,D27,E27,F27)=0,"",AVERAGE(B27,C27,D27,E27,F27))</f>
        <v/>
      </c>
      <c r="J27" s="12">
        <f>IF(SUM(B27,C27,D27,E27,F27)=0,"",INDEX(B5:F5,MATCH(MIN(B27,C27,D27,E27,F27),B27,C27,D27,E27,F27,0)))</f>
        <v/>
      </c>
    </row>
    <row r="28" ht="20" customHeight="1">
      <c r="A28" s="15" t="inlineStr">
        <is>
          <t>Subtotale Oneri Accessori</t>
        </is>
      </c>
      <c r="B28" s="16">
        <f>SUM(B25,B26,B27)</f>
        <v/>
      </c>
      <c r="C28" s="16">
        <f>SUM(C25,C26,C27)</f>
        <v/>
      </c>
      <c r="D28" s="16">
        <f>SUM(D25,D26,D27)</f>
        <v/>
      </c>
      <c r="E28" s="16">
        <f>SUM(E25,E26,E27)</f>
        <v/>
      </c>
      <c r="F28" s="16">
        <f>SUM(F25,F26,F27)</f>
        <v/>
      </c>
      <c r="G28" s="9">
        <f>MIN(B28,C28,D28,E28,F28)</f>
        <v/>
      </c>
      <c r="H28" s="10">
        <f>MAX(B28,C28,D28,E28,F28)</f>
        <v/>
      </c>
      <c r="I28" s="17">
        <f>AVERAGE(B28,C28,D28,E28,F28)</f>
        <v/>
      </c>
      <c r="J28" s="12">
        <f>INDEX(B5:F5,MATCH(MIN(B28,C28,D28,E28,F28),B28,C28,D28,E28,F28,0))</f>
        <v/>
      </c>
    </row>
    <row r="29" ht="20" customHeight="1">
      <c r="A29" s="18" t="inlineStr">
        <is>
          <t>TOTALE GENERALE (IVA esclusa)</t>
        </is>
      </c>
      <c r="B29" s="19">
        <f>SUM(B11,B17,B23,B28)</f>
        <v/>
      </c>
      <c r="C29" s="19">
        <f>SUM(C11,C17,C23,C28)</f>
        <v/>
      </c>
      <c r="D29" s="19">
        <f>SUM(D11,D17,D23,D28)</f>
        <v/>
      </c>
      <c r="E29" s="19">
        <f>SUM(E11,E17,E23,E28)</f>
        <v/>
      </c>
      <c r="F29" s="19">
        <f>SUM(F11,F17,F23,F28)</f>
        <v/>
      </c>
      <c r="G29" s="19">
        <f>MIN(B29,C29,D29,E29,F29)</f>
        <v/>
      </c>
      <c r="H29" s="19">
        <f>MAX(B29,C29,D29,E29,F29)</f>
        <v/>
      </c>
      <c r="I29" s="19">
        <f>AVERAGE(B29,C29,D29,E29,F29)</f>
        <v/>
      </c>
      <c r="J29" s="6">
        <f>INDEX(B5:F5,MATCH(MIN(B29,C29,D29,E29,F29),B29,C29,D29,E29,F29,0))</f>
        <v/>
      </c>
    </row>
    <row r="30" ht="20" customHeight="1">
      <c r="A30" s="20" t="inlineStr">
        <is>
          <t>IVA (22%)</t>
        </is>
      </c>
      <c r="B30" s="21">
        <f>B29*0.22</f>
        <v/>
      </c>
      <c r="C30" s="21">
        <f>C29*0.22</f>
        <v/>
      </c>
      <c r="D30" s="21">
        <f>D29*0.22</f>
        <v/>
      </c>
      <c r="E30" s="21">
        <f>E29*0.22</f>
        <v/>
      </c>
      <c r="F30" s="21">
        <f>F29*0.22</f>
        <v/>
      </c>
      <c r="G30" s="21">
        <f>MIN(B30,C30,D30,E30,F30)</f>
        <v/>
      </c>
      <c r="H30" s="21">
        <f>MAX(B30,C30,D30,E30,F30)</f>
        <v/>
      </c>
      <c r="I30" s="21">
        <f>AVERAGE(B30,C30,D30,E30,F30)</f>
        <v/>
      </c>
      <c r="J30" s="22" t="inlineStr"/>
    </row>
    <row r="31" ht="20" customHeight="1">
      <c r="A31" s="23" t="inlineStr">
        <is>
          <t>TOTALE GENERALE (IVA inclusa)</t>
        </is>
      </c>
      <c r="B31" s="24">
        <f>B29+B30</f>
        <v/>
      </c>
      <c r="C31" s="24">
        <f>C29+C30</f>
        <v/>
      </c>
      <c r="D31" s="24">
        <f>D29+D30</f>
        <v/>
      </c>
      <c r="E31" s="24">
        <f>E29+E30</f>
        <v/>
      </c>
      <c r="F31" s="24">
        <f>F29+F30</f>
        <v/>
      </c>
      <c r="G31" s="24">
        <f>MIN(B31,C31,D31,E31,F31)</f>
        <v/>
      </c>
      <c r="H31" s="24">
        <f>MAX(B31,C31,D31,E31,F31)</f>
        <v/>
      </c>
      <c r="I31" s="24">
        <f>AVERAGE(B31,C31,D31,E31,F31)</f>
        <v/>
      </c>
      <c r="J31" s="25">
        <f>INDEX(B5:F5,MATCH(MIN(B31,C31,D31,E31,F31),B31,C31,D31,E31,F31,0))</f>
        <v/>
      </c>
    </row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14">
    <mergeCell ref="A1:J1"/>
    <mergeCell ref="A2:E2"/>
    <mergeCell ref="F2:G2"/>
    <mergeCell ref="H2:J2"/>
    <mergeCell ref="A3:B3"/>
    <mergeCell ref="C3:E3"/>
    <mergeCell ref="F3:G3"/>
    <mergeCell ref="H3:J3"/>
    <mergeCell ref="A4:B4"/>
    <mergeCell ref="C4:J4"/>
    <mergeCell ref="A6:J6"/>
    <mergeCell ref="A12:J12"/>
    <mergeCell ref="A18:J18"/>
    <mergeCell ref="A24:J24"/>
  </mergeCells>
  <conditionalFormatting sqref="B7:B27">
    <cfRule type="expression" priority="1" dxfId="0">
      <formula>AND(B7=MIN(B7:F7),B7&gt;0)</formula>
    </cfRule>
  </conditionalFormatting>
  <conditionalFormatting sqref="C7:C27">
    <cfRule type="expression" priority="2" dxfId="0">
      <formula>AND(C7=MIN(B7:F7),C7&gt;0)</formula>
    </cfRule>
  </conditionalFormatting>
  <conditionalFormatting sqref="D7:D27">
    <cfRule type="expression" priority="3" dxfId="0">
      <formula>AND(D7=MIN(B7:F7),D7&gt;0)</formula>
    </cfRule>
  </conditionalFormatting>
  <conditionalFormatting sqref="E7:E27">
    <cfRule type="expression" priority="4" dxfId="0">
      <formula>AND(E7=MIN(B7:F7),E7&gt;0)</formula>
    </cfRule>
  </conditionalFormatting>
  <conditionalFormatting sqref="F7:F27">
    <cfRule type="expression" priority="5" dxfId="0">
      <formula>AND(F7=MIN(B7:F7),F7&gt;0)</formula>
    </cfRule>
  </conditionalFormatting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20" customWidth="1" min="3" max="3"/>
    <col width="18" customWidth="1" min="4" max="4"/>
    <col width="15" customWidth="1" min="5" max="5"/>
    <col width="15" customWidth="1" min="6" max="6"/>
    <col width="18" customWidth="1" min="7" max="7"/>
    <col width="18" customWidth="1" min="8" max="8"/>
    <col width="20" customWidth="1" min="9" max="9"/>
  </cols>
  <sheetData>
    <row r="1">
      <c r="A1" s="26" t="inlineStr">
        <is>
          <t>ANAGRAFICA FORNITORI</t>
        </is>
      </c>
    </row>
    <row r="2">
      <c r="A2" s="2" t="inlineStr">
        <is>
          <t>Aggiornato al: 16/03/2026</t>
        </is>
      </c>
    </row>
    <row r="3">
      <c r="A3" s="6" t="inlineStr">
        <is>
          <t>N.</t>
        </is>
      </c>
      <c r="B3" s="6" t="inlineStr">
        <is>
          <t>RAGIONE SOCIALE</t>
        </is>
      </c>
      <c r="C3" s="6" t="inlineStr">
        <is>
          <t>NOME COMMERCIALE</t>
        </is>
      </c>
      <c r="D3" s="6" t="inlineStr">
        <is>
          <t>P.IVA / C.F.</t>
        </is>
      </c>
      <c r="E3" s="6" t="inlineStr">
        <is>
          <t>REFERENTE</t>
        </is>
      </c>
      <c r="F3" s="6" t="inlineStr">
        <is>
          <t>TELEFONO</t>
        </is>
      </c>
      <c r="G3" s="6" t="inlineStr">
        <is>
          <t>E-MAIL</t>
        </is>
      </c>
      <c r="H3" s="6" t="inlineStr">
        <is>
          <t>SCADENZA OFFERTA</t>
        </is>
      </c>
      <c r="I3" s="6" t="inlineStr">
        <is>
          <t>NOTE / VALUTAZIONE</t>
        </is>
      </c>
    </row>
    <row r="4" ht="20" customHeight="1">
      <c r="A4" s="27" t="n">
        <v>1</v>
      </c>
      <c r="B4" s="4" t="n"/>
      <c r="C4" s="4" t="n"/>
      <c r="D4" s="4" t="n"/>
      <c r="E4" s="4" t="n"/>
      <c r="F4" s="4" t="n"/>
      <c r="G4" s="4" t="n"/>
      <c r="H4" s="28" t="n"/>
      <c r="I4" s="4" t="n"/>
    </row>
    <row r="5" ht="20" customHeight="1">
      <c r="A5" s="27" t="n">
        <v>2</v>
      </c>
      <c r="B5" s="4" t="n"/>
      <c r="C5" s="4" t="n"/>
      <c r="D5" s="4" t="n"/>
      <c r="E5" s="4" t="n"/>
      <c r="F5" s="4" t="n"/>
      <c r="G5" s="4" t="n"/>
      <c r="H5" s="28" t="n"/>
      <c r="I5" s="4" t="n"/>
    </row>
    <row r="6" ht="20" customHeight="1">
      <c r="A6" s="27" t="n">
        <v>3</v>
      </c>
      <c r="B6" s="4" t="n"/>
      <c r="C6" s="4" t="n"/>
      <c r="D6" s="4" t="n"/>
      <c r="E6" s="4" t="n"/>
      <c r="F6" s="4" t="n"/>
      <c r="G6" s="4" t="n"/>
      <c r="H6" s="28" t="n"/>
      <c r="I6" s="4" t="n"/>
    </row>
    <row r="7" ht="20" customHeight="1">
      <c r="A7" s="27" t="n">
        <v>4</v>
      </c>
      <c r="B7" s="4" t="n"/>
      <c r="C7" s="4" t="n"/>
      <c r="D7" s="4" t="n"/>
      <c r="E7" s="4" t="n"/>
      <c r="F7" s="4" t="n"/>
      <c r="G7" s="4" t="n"/>
      <c r="H7" s="28" t="n"/>
      <c r="I7" s="4" t="n"/>
    </row>
    <row r="8" ht="20" customHeight="1">
      <c r="A8" s="27" t="n">
        <v>5</v>
      </c>
      <c r="B8" s="4" t="n"/>
      <c r="C8" s="4" t="n"/>
      <c r="D8" s="4" t="n"/>
      <c r="E8" s="4" t="n"/>
      <c r="F8" s="4" t="n"/>
      <c r="G8" s="4" t="n"/>
      <c r="H8" s="28" t="n"/>
      <c r="I8" s="4" t="n"/>
    </row>
    <row r="9" ht="20" customHeight="1">
      <c r="A9" s="29" t="inlineStr"/>
      <c r="B9" s="13" t="n"/>
      <c r="C9" s="13" t="n"/>
      <c r="D9" s="13" t="n"/>
      <c r="E9" s="13" t="n"/>
      <c r="F9" s="13" t="n"/>
      <c r="G9" s="13" t="n"/>
      <c r="H9" s="13" t="n"/>
      <c r="I9" s="13" t="n"/>
    </row>
    <row r="10" ht="20" customHeight="1">
      <c r="A10" s="30" t="inlineStr"/>
      <c r="B10" s="8" t="n"/>
      <c r="C10" s="8" t="n"/>
      <c r="D10" s="8" t="n"/>
      <c r="E10" s="8" t="n"/>
      <c r="F10" s="8" t="n"/>
      <c r="G10" s="8" t="n"/>
      <c r="H10" s="8" t="n"/>
      <c r="I10" s="8" t="n"/>
    </row>
    <row r="11" ht="20" customHeight="1">
      <c r="A11" s="29" t="inlineStr"/>
      <c r="B11" s="13" t="n"/>
      <c r="C11" s="13" t="n"/>
      <c r="D11" s="13" t="n"/>
      <c r="E11" s="13" t="n"/>
      <c r="F11" s="13" t="n"/>
      <c r="G11" s="13" t="n"/>
      <c r="H11" s="13" t="n"/>
      <c r="I11" s="13" t="n"/>
    </row>
    <row r="12" ht="20" customHeight="1">
      <c r="A12" s="30" t="inlineStr"/>
      <c r="B12" s="8" t="n"/>
      <c r="C12" s="8" t="n"/>
      <c r="D12" s="8" t="n"/>
      <c r="E12" s="8" t="n"/>
      <c r="F12" s="8" t="n"/>
      <c r="G12" s="8" t="n"/>
      <c r="H12" s="8" t="n"/>
      <c r="I12" s="8" t="n"/>
    </row>
    <row r="13" ht="20" customHeight="1">
      <c r="A13" s="29" t="inlineStr"/>
      <c r="B13" s="13" t="n"/>
      <c r="C13" s="13" t="n"/>
      <c r="D13" s="13" t="n"/>
      <c r="E13" s="13" t="n"/>
      <c r="F13" s="13" t="n"/>
      <c r="G13" s="13" t="n"/>
      <c r="H13" s="13" t="n"/>
      <c r="I13" s="13" t="n"/>
    </row>
  </sheetData>
  <mergeCells count="2">
    <mergeCell ref="A1:I1"/>
    <mergeCell ref="A2:I2"/>
  </mergeCells>
  <dataValidations count="1">
    <dataValidation sqref="F4:F8" showErrorMessage="1" showInputMessage="1" allowBlank="0" errorTitle="Formato non valido" error="Inserire max 20 caratteri" type="textLength" operator="lessThanOrEqual">
      <formula1>20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  <col width="18" customWidth="1" min="9" max="9"/>
  </cols>
  <sheetData>
    <row r="1">
      <c r="A1" s="26" t="inlineStr">
        <is>
          <t>GRIGLIA DI VALUTAZIONE QUALITATIVA FORNITORI</t>
        </is>
      </c>
    </row>
    <row r="2">
      <c r="A2" s="2" t="inlineStr">
        <is>
          <t>Data: 16/03/2026  |  Punteggio: 1 (scarso) → 5 (eccellente)</t>
        </is>
      </c>
    </row>
    <row r="3">
      <c r="A3" s="6" t="inlineStr">
        <is>
          <t>N.</t>
        </is>
      </c>
      <c r="B3" s="6" t="inlineStr">
        <is>
          <t>CRITERIO</t>
        </is>
      </c>
      <c r="C3" s="6" t="inlineStr">
        <is>
          <t>PESO %</t>
        </is>
      </c>
      <c r="D3" s="6" t="inlineStr">
        <is>
          <t>FORN. 1</t>
        </is>
      </c>
      <c r="E3" s="6" t="inlineStr">
        <is>
          <t>FORN. 2</t>
        </is>
      </c>
      <c r="F3" s="6" t="inlineStr">
        <is>
          <t>FORN. 3</t>
        </is>
      </c>
      <c r="G3" s="6" t="inlineStr">
        <is>
          <t>FORN. 4</t>
        </is>
      </c>
      <c r="H3" s="6" t="inlineStr">
        <is>
          <t>FORN. 5</t>
        </is>
      </c>
      <c r="I3" s="6" t="inlineStr">
        <is>
          <t>DESCRIZIONE</t>
        </is>
      </c>
    </row>
    <row r="4" ht="22" customHeight="1">
      <c r="A4" s="27" t="n">
        <v>1</v>
      </c>
      <c r="B4" s="8" t="inlineStr">
        <is>
          <t>Prezzo / Competitività</t>
        </is>
      </c>
      <c r="C4" s="31" t="n">
        <v>0.25</v>
      </c>
      <c r="D4" s="32" t="n">
        <v>3</v>
      </c>
      <c r="E4" s="32" t="n">
        <v>3</v>
      </c>
      <c r="F4" s="32" t="n">
        <v>3</v>
      </c>
      <c r="G4" s="32" t="n">
        <v>3</v>
      </c>
      <c r="H4" s="32" t="n">
        <v>3</v>
      </c>
      <c r="I4" s="33" t="inlineStr">
        <is>
          <t>Rapporto qualità-prezzo</t>
        </is>
      </c>
    </row>
    <row r="5" ht="22" customHeight="1">
      <c r="A5" s="27" t="n">
        <v>2</v>
      </c>
      <c r="B5" s="13" t="inlineStr">
        <is>
          <t>Qualità del prodotto/servizio</t>
        </is>
      </c>
      <c r="C5" s="31" t="n">
        <v>0.2</v>
      </c>
      <c r="D5" s="32" t="n">
        <v>3</v>
      </c>
      <c r="E5" s="32" t="n">
        <v>3</v>
      </c>
      <c r="F5" s="32" t="n">
        <v>3</v>
      </c>
      <c r="G5" s="32" t="n">
        <v>3</v>
      </c>
      <c r="H5" s="32" t="n">
        <v>3</v>
      </c>
      <c r="I5" s="34" t="inlineStr">
        <is>
          <t>Standard qualitativi certificati</t>
        </is>
      </c>
    </row>
    <row r="6" ht="22" customHeight="1">
      <c r="A6" s="27" t="n">
        <v>3</v>
      </c>
      <c r="B6" s="8" t="inlineStr">
        <is>
          <t>Tempi di consegna</t>
        </is>
      </c>
      <c r="C6" s="31" t="n">
        <v>0.15</v>
      </c>
      <c r="D6" s="32" t="n">
        <v>3</v>
      </c>
      <c r="E6" s="32" t="n">
        <v>3</v>
      </c>
      <c r="F6" s="32" t="n">
        <v>3</v>
      </c>
      <c r="G6" s="32" t="n">
        <v>3</v>
      </c>
      <c r="H6" s="32" t="n">
        <v>3</v>
      </c>
      <c r="I6" s="33" t="inlineStr">
        <is>
          <t>Rispetto delle scadenze concordate</t>
        </is>
      </c>
    </row>
    <row r="7" ht="22" customHeight="1">
      <c r="A7" s="27" t="n">
        <v>4</v>
      </c>
      <c r="B7" s="13" t="inlineStr">
        <is>
          <t>Affidabilità e reputazione</t>
        </is>
      </c>
      <c r="C7" s="31" t="n">
        <v>0.15</v>
      </c>
      <c r="D7" s="32" t="n">
        <v>3</v>
      </c>
      <c r="E7" s="32" t="n">
        <v>3</v>
      </c>
      <c r="F7" s="32" t="n">
        <v>3</v>
      </c>
      <c r="G7" s="32" t="n">
        <v>3</v>
      </c>
      <c r="H7" s="32" t="n">
        <v>3</v>
      </c>
      <c r="I7" s="34" t="inlineStr">
        <is>
          <t>Track record e referenze</t>
        </is>
      </c>
    </row>
    <row r="8" ht="22" customHeight="1">
      <c r="A8" s="27" t="n">
        <v>5</v>
      </c>
      <c r="B8" s="8" t="inlineStr">
        <is>
          <t>Assistenza post-vendita</t>
        </is>
      </c>
      <c r="C8" s="31" t="n">
        <v>0.1</v>
      </c>
      <c r="D8" s="32" t="n">
        <v>3</v>
      </c>
      <c r="E8" s="32" t="n">
        <v>3</v>
      </c>
      <c r="F8" s="32" t="n">
        <v>3</v>
      </c>
      <c r="G8" s="32" t="n">
        <v>3</v>
      </c>
      <c r="H8" s="32" t="n">
        <v>3</v>
      </c>
      <c r="I8" s="33" t="inlineStr">
        <is>
          <t>Supporto tecnico e garanzia</t>
        </is>
      </c>
    </row>
    <row r="9" ht="22" customHeight="1">
      <c r="A9" s="27" t="n">
        <v>6</v>
      </c>
      <c r="B9" s="13" t="inlineStr">
        <is>
          <t>Flessibilità e capacità produttiva</t>
        </is>
      </c>
      <c r="C9" s="31" t="n">
        <v>0.1</v>
      </c>
      <c r="D9" s="32" t="n">
        <v>3</v>
      </c>
      <c r="E9" s="32" t="n">
        <v>3</v>
      </c>
      <c r="F9" s="32" t="n">
        <v>3</v>
      </c>
      <c r="G9" s="32" t="n">
        <v>3</v>
      </c>
      <c r="H9" s="32" t="n">
        <v>3</v>
      </c>
      <c r="I9" s="34" t="inlineStr">
        <is>
          <t>Adattabilità ai volumi</t>
        </is>
      </c>
    </row>
    <row r="10" ht="22" customHeight="1">
      <c r="A10" s="27" t="n">
        <v>7</v>
      </c>
      <c r="B10" s="8" t="inlineStr">
        <is>
          <t>Sostenibilità e conformità</t>
        </is>
      </c>
      <c r="C10" s="31" t="n">
        <v>0.05</v>
      </c>
      <c r="D10" s="32" t="n">
        <v>3</v>
      </c>
      <c r="E10" s="32" t="n">
        <v>3</v>
      </c>
      <c r="F10" s="32" t="n">
        <v>3</v>
      </c>
      <c r="G10" s="32" t="n">
        <v>3</v>
      </c>
      <c r="H10" s="32" t="n">
        <v>3</v>
      </c>
      <c r="I10" s="33" t="inlineStr">
        <is>
          <t>Certificazioni ambientali e normative</t>
        </is>
      </c>
    </row>
    <row r="11" ht="24" customHeight="1">
      <c r="A11" s="6" t="inlineStr"/>
      <c r="B11" s="18" t="inlineStr">
        <is>
          <t>PUNTEGGIO PONDERATO TOTALE</t>
        </is>
      </c>
      <c r="C11" s="35">
        <f>SUM(C4:C10)</f>
        <v/>
      </c>
      <c r="D11" s="36">
        <f>SUMPRODUCT(C4,C5,C6,C7,C8,C9,C10,D4,D5,D6,D7,D8,D9,D10)</f>
        <v/>
      </c>
      <c r="E11" s="36">
        <f>SUMPRODUCT(C4,C5,C6,C7,C8,C9,C10,E4,E5,E6,E7,E8,E9,E10)</f>
        <v/>
      </c>
      <c r="F11" s="36">
        <f>SUMPRODUCT(C4,C5,C6,C7,C8,C9,C10,F4,F5,F6,F7,F8,F9,F10)</f>
        <v/>
      </c>
      <c r="G11" s="36">
        <f>SUMPRODUCT(C4,C5,C6,C7,C8,C9,C10,G4,G5,G6,G7,G8,G9,G10)</f>
        <v/>
      </c>
      <c r="H11" s="36">
        <f>SUMPRODUCT(C4,C5,C6,C7,C8,C9,C10,H4,H5,H6,H7,H8,H9,H10)</f>
        <v/>
      </c>
      <c r="I11" s="37" t="inlineStr">
        <is>
          <t>Max = 5.00 (punteggio ideale)</t>
        </is>
      </c>
    </row>
    <row r="12" ht="22" customHeight="1">
      <c r="A12" s="38" t="inlineStr"/>
      <c r="B12" s="39" t="inlineStr">
        <is>
          <t>FORNITORE CONSIGLIATO</t>
        </is>
      </c>
      <c r="C12" s="40">
        <f>INDEX(D3:H3,MATCH(MAX(D11,E11,F11,G11,H11),D11,E11,F11,G11,H11,0))</f>
        <v/>
      </c>
    </row>
  </sheetData>
  <mergeCells count="3">
    <mergeCell ref="A1:I1"/>
    <mergeCell ref="A2:I2"/>
    <mergeCell ref="C12:I12"/>
  </mergeCells>
  <conditionalFormatting sqref="D11">
    <cfRule type="expression" priority="1" dxfId="0">
      <formula>D11=MAX(D11,E11,F11,G11,H11)</formula>
    </cfRule>
  </conditionalFormatting>
  <conditionalFormatting sqref="E11">
    <cfRule type="expression" priority="2" dxfId="0">
      <formula>E11=MAX(D11,E11,F11,G11,H11)</formula>
    </cfRule>
  </conditionalFormatting>
  <conditionalFormatting sqref="F11">
    <cfRule type="expression" priority="3" dxfId="0">
      <formula>F11=MAX(D11,E11,F11,G11,H11)</formula>
    </cfRule>
  </conditionalFormatting>
  <conditionalFormatting sqref="G11">
    <cfRule type="expression" priority="4" dxfId="0">
      <formula>G11=MAX(D11,E11,F11,G11,H11)</formula>
    </cfRule>
  </conditionalFormatting>
  <conditionalFormatting sqref="H11">
    <cfRule type="expression" priority="5" dxfId="0">
      <formula>H11=MAX(D11,E11,F11,G11,H11)</formula>
    </cfRule>
  </conditionalFormatting>
  <dataValidations count="1">
    <dataValidation sqref="D4:H10" showErrorMessage="1" showInputMessage="1" allowBlank="0" errorTitle="Valore non valido" error="Inserire un valore intero tra 1 e 5" promptTitle="Punteggio" prompt="Inserire un valore da 1 (scarso) a 5 (eccellente)" type="whole" operator="between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9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 ht="30" customHeight="1">
      <c r="A1" s="26" t="inlineStr">
        <is>
          <t>ANALISI GRAFICA DEI PREVENTIVI</t>
        </is>
      </c>
    </row>
    <row r="3">
      <c r="A3" s="41" t="inlineStr">
        <is>
          <t>Dati di sintesi per grafici</t>
        </is>
      </c>
    </row>
    <row r="4">
      <c r="A4" s="6" t="inlineStr">
        <is>
          <t>FORNITORE</t>
        </is>
      </c>
      <c r="B4" s="6" t="inlineStr">
        <is>
          <t>TOTALE (IVA escl.)</t>
        </is>
      </c>
      <c r="C4" s="6" t="inlineStr">
        <is>
          <t>TOTALE (IVA incl.)</t>
        </is>
      </c>
      <c r="D4" s="6" t="inlineStr">
        <is>
          <t>PUNTEGGIO</t>
        </is>
      </c>
    </row>
    <row r="5" ht="20" customHeight="1">
      <c r="A5" s="13" t="inlineStr">
        <is>
          <t>Fornitore 1</t>
        </is>
      </c>
      <c r="B5" s="5">
        <f>'Confronto Preventivi'!B29</f>
        <v/>
      </c>
      <c r="C5" s="5">
        <f>'Confronto Preventivi'!B31</f>
        <v/>
      </c>
      <c r="D5" s="42">
        <f>'Valutazione Fornitori'!D11</f>
        <v/>
      </c>
    </row>
    <row r="6" ht="20" customHeight="1">
      <c r="A6" s="8" t="inlineStr">
        <is>
          <t>Fornitore 2</t>
        </is>
      </c>
      <c r="B6" s="5">
        <f>'Confronto Preventivi'!C29</f>
        <v/>
      </c>
      <c r="C6" s="5">
        <f>'Confronto Preventivi'!C31</f>
        <v/>
      </c>
      <c r="D6" s="42">
        <f>'Valutazione Fornitori'!E11</f>
        <v/>
      </c>
    </row>
    <row r="7" ht="20" customHeight="1">
      <c r="A7" s="13" t="inlineStr">
        <is>
          <t>Fornitore 3</t>
        </is>
      </c>
      <c r="B7" s="5">
        <f>'Confronto Preventivi'!D29</f>
        <v/>
      </c>
      <c r="C7" s="5">
        <f>'Confronto Preventivi'!D31</f>
        <v/>
      </c>
      <c r="D7" s="42">
        <f>'Valutazione Fornitori'!F11</f>
        <v/>
      </c>
    </row>
    <row r="8" ht="20" customHeight="1">
      <c r="A8" s="8" t="inlineStr">
        <is>
          <t>Fornitore 4</t>
        </is>
      </c>
      <c r="B8" s="5">
        <f>'Confronto Preventivi'!E29</f>
        <v/>
      </c>
      <c r="C8" s="5">
        <f>'Confronto Preventivi'!E31</f>
        <v/>
      </c>
      <c r="D8" s="42">
        <f>'Valutazione Fornitori'!G11</f>
        <v/>
      </c>
    </row>
    <row r="9" ht="20" customHeight="1">
      <c r="A9" s="13" t="inlineStr">
        <is>
          <t>Fornitore 5</t>
        </is>
      </c>
      <c r="B9" s="5">
        <f>'Confronto Preventivi'!F29</f>
        <v/>
      </c>
      <c r="C9" s="5">
        <f>'Confronto Preventivi'!F31</f>
        <v/>
      </c>
      <c r="D9" s="42">
        <f>'Valutazione Fornitori'!H11</f>
        <v/>
      </c>
    </row>
  </sheetData>
  <mergeCells count="2">
    <mergeCell ref="A1:N1"/>
    <mergeCell ref="A3:N3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20" customWidth="1" min="3" max="3"/>
  </cols>
  <sheetData>
    <row r="1">
      <c r="A1" s="43" t="inlineStr">
        <is>
          <t>PARAMETRI DI SISTEMA</t>
        </is>
      </c>
    </row>
    <row r="2">
      <c r="A2" s="44" t="inlineStr">
        <is>
          <t>Versione template</t>
        </is>
      </c>
      <c r="B2" s="4" t="inlineStr">
        <is>
          <t>1.0</t>
        </is>
      </c>
    </row>
    <row r="3">
      <c r="A3" s="44" t="inlineStr">
        <is>
          <t>Data creazione</t>
        </is>
      </c>
      <c r="B3" s="4" t="inlineStr">
        <is>
          <t>16/03/2026</t>
        </is>
      </c>
    </row>
    <row r="4">
      <c r="A4" s="44" t="inlineStr">
        <is>
          <t>Aliquota IVA</t>
        </is>
      </c>
      <c r="B4" s="45" t="n">
        <v>0.22</v>
      </c>
    </row>
    <row r="5">
      <c r="A5" s="44" t="inlineStr">
        <is>
          <t>Numero fornitori</t>
        </is>
      </c>
      <c r="B5" s="4" t="n">
        <v>5</v>
      </c>
    </row>
    <row r="6">
      <c r="A6" s="44" t="inlineStr">
        <is>
          <t>Valuta</t>
        </is>
      </c>
      <c r="B6" s="4" t="inlineStr">
        <is>
          <t>EUR</t>
        </is>
      </c>
    </row>
    <row r="7">
      <c r="A7" s="44" t="inlineStr">
        <is>
          <t>Lingua</t>
        </is>
      </c>
      <c r="B7" s="4" t="inlineStr">
        <is>
          <t>Italiano</t>
        </is>
      </c>
    </row>
  </sheetData>
  <mergeCells count="1">
    <mergeCell ref="A1:C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3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70" customWidth="1" min="3" max="3"/>
  </cols>
  <sheetData>
    <row r="1" ht="36" customHeight="1">
      <c r="A1" s="26" t="inlineStr">
        <is>
          <t>GUIDA ALL'UTILIZZO — CONFRONTO PREVENTIVI FORNITORI</t>
        </is>
      </c>
    </row>
    <row r="2">
      <c r="A2" s="2" t="inlineStr">
        <is>
          <t>Documento generato il: 16/03/2026</t>
        </is>
      </c>
    </row>
    <row r="3" ht="24" customHeight="1">
      <c r="A3" s="46" t="inlineStr">
        <is>
          <t>SCOPO DEL DOCUMENTO</t>
        </is>
      </c>
    </row>
    <row r="4" ht="40" customHeight="1">
      <c r="A4" s="27" t="n">
        <v>1</v>
      </c>
      <c r="B4" s="44" t="inlineStr">
        <is>
          <t>Obiettivo</t>
        </is>
      </c>
      <c r="C4" s="13" t="inlineStr">
        <is>
          <t>Questo strumento permette di raccogliere, confrontare e valutare i preventivi ricevuti da più fornitori in modo strutturato, obiettivo e documentabile.</t>
        </is>
      </c>
    </row>
    <row r="5" ht="40" customHeight="1">
      <c r="A5" s="27" t="n">
        <v>2</v>
      </c>
      <c r="B5" s="44" t="inlineStr">
        <is>
          <t>Utilizzo consigliato</t>
        </is>
      </c>
      <c r="C5" s="8" t="inlineStr">
        <is>
          <t>Acquisiti di beni o servizi superiori a soglie definite dal regolamento aziendale, gare informali, selezione fornitori strategici.</t>
        </is>
      </c>
    </row>
    <row r="7" ht="24" customHeight="1">
      <c r="A7" s="46" t="inlineStr">
        <is>
          <t>FOGLIO: CONFRONTO PREVENTIVI</t>
        </is>
      </c>
    </row>
    <row r="8" ht="40" customHeight="1">
      <c r="A8" s="27" t="n">
        <v>1</v>
      </c>
      <c r="B8" s="44" t="inlineStr">
        <is>
          <t>Intestazione (righe 1–4)</t>
        </is>
      </c>
      <c r="C8" s="13" t="inlineStr">
        <is>
          <t>Compilare: progetto/commessa, responsabile acquisti, budget approvato e note generali.</t>
        </is>
      </c>
    </row>
    <row r="9" ht="40" customHeight="1">
      <c r="A9" s="27" t="n">
        <v>2</v>
      </c>
      <c r="B9" s="44" t="inlineStr">
        <is>
          <t>Nomi fornitori (riga 5)</t>
        </is>
      </c>
      <c r="C9" s="8" t="inlineStr">
        <is>
          <t>Sostituire le etichette 'Fornitore 1…5' con le ragioni sociali reali. Queste si propagano automaticamente agli altri fogli.</t>
        </is>
      </c>
    </row>
    <row r="10" ht="40" customHeight="1">
      <c r="A10" s="27" t="n">
        <v>3</v>
      </c>
      <c r="B10" s="44" t="inlineStr">
        <is>
          <t>Inserimento prezzi (sfondo giallo)</t>
        </is>
      </c>
      <c r="C10" s="13" t="inlineStr">
        <is>
          <t>Inserire i prezzi unitari o a corpo per ogni voce e per ciascun fornitore. Le celle a sfondo giallo sono quelle modificabili.</t>
        </is>
      </c>
    </row>
    <row r="11" ht="40" customHeight="1">
      <c r="A11" s="27" t="n">
        <v>4</v>
      </c>
      <c r="B11" s="44" t="inlineStr">
        <is>
          <t>Colonne automatiche (G–J)</t>
        </is>
      </c>
      <c r="C11" s="8" t="inlineStr">
        <is>
          <t>MIN, MAX, MEDIA e MIGLIORE vengono calcolati automaticamente. Non modificare queste colonne.</t>
        </is>
      </c>
    </row>
    <row r="12" ht="40" customHeight="1">
      <c r="A12" s="27" t="n">
        <v>5</v>
      </c>
      <c r="B12" s="44" t="inlineStr">
        <is>
          <t>Subtotali e Totali</t>
        </is>
      </c>
      <c r="C12" s="13" t="inlineStr">
        <is>
          <t>Calcolati automaticamente tramite formule. Verificare la correttezza dei dati inseriti prima di qualsiasi approvazione.</t>
        </is>
      </c>
    </row>
    <row r="14" ht="24" customHeight="1">
      <c r="A14" s="46" t="inlineStr">
        <is>
          <t>FOGLIO: INFO FORNITORI</t>
        </is>
      </c>
    </row>
    <row r="15" ht="40" customHeight="1">
      <c r="A15" s="27" t="n">
        <v>1</v>
      </c>
      <c r="B15" s="44" t="inlineStr">
        <is>
          <t>Anagrafica</t>
        </is>
      </c>
      <c r="C15" s="13" t="inlineStr">
        <is>
          <t>Compilare per ciascun fornitore: ragione sociale, nome commerciale, P.IVA, referente, contatti e data di scadenza dell'offerta.</t>
        </is>
      </c>
    </row>
    <row r="16" ht="40" customHeight="1">
      <c r="A16" s="27" t="n">
        <v>2</v>
      </c>
      <c r="B16" s="44" t="inlineStr">
        <is>
          <t>Scadenza offerta</t>
        </is>
      </c>
      <c r="C16" s="8" t="inlineStr">
        <is>
          <t>Inserire la data nel formato GG/MM/AAAA. Il sistema non invia promemoria automatici: verificare manualmente le scadenze.</t>
        </is>
      </c>
    </row>
    <row r="18" ht="24" customHeight="1">
      <c r="A18" s="46" t="inlineStr">
        <is>
          <t>FOGLIO: VALUTAZIONE FORNITORI</t>
        </is>
      </c>
    </row>
    <row r="19" ht="40" customHeight="1">
      <c r="A19" s="27" t="n">
        <v>1</v>
      </c>
      <c r="B19" s="44" t="inlineStr">
        <is>
          <t>Criteri e pesi</t>
        </is>
      </c>
      <c r="C19" s="13" t="inlineStr">
        <is>
          <t>I pesi percentuali sono preimpostati ma modificabili. La somma deve essere 100%. Il sistema calcola automaticamente il ponderato.</t>
        </is>
      </c>
    </row>
    <row r="20" ht="40" customHeight="1">
      <c r="A20" s="27" t="n">
        <v>2</v>
      </c>
      <c r="B20" s="44" t="inlineStr">
        <is>
          <t>Punteggi (1–5)</t>
        </is>
      </c>
      <c r="C20" s="8" t="inlineStr">
        <is>
          <t>Inserire per ogni fornitore un punteggio intero da 1 (scarso) a 5 (eccellente). Una validazione dati impedisce valori non ammessi.</t>
        </is>
      </c>
    </row>
    <row r="21" ht="40" customHeight="1">
      <c r="A21" s="27" t="n">
        <v>3</v>
      </c>
      <c r="B21" s="44" t="inlineStr">
        <is>
          <t>Fornitore consigliato</t>
        </is>
      </c>
      <c r="C21" s="13" t="inlineStr">
        <is>
          <t>Il sistema indica automaticamente il fornitore con il punteggio ponderato più alto come 'Fornitore Consigliato'.</t>
        </is>
      </c>
    </row>
    <row r="23" ht="24" customHeight="1">
      <c r="A23" s="46" t="inlineStr">
        <is>
          <t>FOGLIO: GRAFICI ANALISI</t>
        </is>
      </c>
    </row>
    <row r="24" ht="40" customHeight="1">
      <c r="A24" s="27" t="n">
        <v>1</v>
      </c>
      <c r="B24" s="44" t="inlineStr">
        <is>
          <t>Aggiornamento automatico</t>
        </is>
      </c>
      <c r="C24" s="13" t="inlineStr">
        <is>
          <t>I grafici si aggiornano automaticamente al variare dei dati. Non è necessaria nessuna azione manuale.</t>
        </is>
      </c>
    </row>
    <row r="25" ht="40" customHeight="1">
      <c r="A25" s="27" t="n">
        <v>2</v>
      </c>
      <c r="B25" s="44" t="inlineStr">
        <is>
          <t>Grafico a barre</t>
        </is>
      </c>
      <c r="C25" s="8" t="inlineStr">
        <is>
          <t>Confronta i totali (IVA esclusa e inclusa) di tutti i fornitori in modo visivo e immediato.</t>
        </is>
      </c>
    </row>
    <row r="26" ht="40" customHeight="1">
      <c r="A26" s="27" t="n">
        <v>3</v>
      </c>
      <c r="B26" s="44" t="inlineStr">
        <is>
          <t>Grafico punteggi</t>
        </is>
      </c>
      <c r="C26" s="13" t="inlineStr">
        <is>
          <t>Mostra il punteggio qualitativo ponderato per fornitore, facilitando la valutazione integrata prezzo/qualità.</t>
        </is>
      </c>
    </row>
    <row r="28" ht="24" customHeight="1">
      <c r="A28" s="46" t="inlineStr">
        <is>
          <t>NOTE LEGALI E OPERATIVE</t>
        </is>
      </c>
    </row>
    <row r="29" ht="40" customHeight="1">
      <c r="A29" s="27" t="n">
        <v>1</v>
      </c>
      <c r="B29" s="44" t="inlineStr">
        <is>
          <t>Riservatezza</t>
        </is>
      </c>
      <c r="C29" s="13" t="inlineStr">
        <is>
          <t>Il documento è riservato. Non distribuire a soggetti non autorizzati, in particolare ai fornitori in fase di gara.</t>
        </is>
      </c>
    </row>
    <row r="30" ht="40" customHeight="1">
      <c r="A30" s="27" t="n">
        <v>2</v>
      </c>
      <c r="B30" s="44" t="inlineStr">
        <is>
          <t>Archiviazione</t>
        </is>
      </c>
      <c r="C30" s="8" t="inlineStr">
        <is>
          <t>Al termine della selezione, archiviare il file completo (dati + allegati preventivi) nella cartella di commessa.</t>
        </is>
      </c>
    </row>
    <row r="31" ht="40" customHeight="1">
      <c r="A31" s="27" t="n">
        <v>3</v>
      </c>
      <c r="B31" s="44" t="inlineStr">
        <is>
          <t>Responsabilità</t>
        </is>
      </c>
      <c r="C31" s="13" t="inlineStr">
        <is>
          <t>La decisione finale spetta al responsabile acquisti o al comitato designato, che deve motivare eventuali scostamenti dalla raccomandazione automatica.</t>
        </is>
      </c>
    </row>
  </sheetData>
  <mergeCells count="8">
    <mergeCell ref="A1:C1"/>
    <mergeCell ref="A2:C2"/>
    <mergeCell ref="A3:C3"/>
    <mergeCell ref="A7:C7"/>
    <mergeCell ref="A14:C14"/>
    <mergeCell ref="A18:C18"/>
    <mergeCell ref="A23:C23"/>
    <mergeCell ref="A28:C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2026-03-16T10:18:12Z</dcterms:created>
  <dcterms:modified xmlns:dcterms="http://purl.org/dc/terms/" xmlns:xsi="http://www.w3.org/2001/XMLSchema-instance" xsi:type="dcterms:W3CDTF">2026-03-16T10:18:12Z</dcterms:modified>
</cp:coreProperties>
</file>