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olo Contributi" sheetId="1" state="visible" r:id="rId1"/>
    <sheet xmlns:r="http://schemas.openxmlformats.org/officeDocument/2006/relationships" name="Tabella Aliquote" sheetId="2" state="visible" r:id="rId2"/>
    <sheet xmlns:r="http://schemas.openxmlformats.org/officeDocument/2006/relationships" name="Grafico Contributi" sheetId="3" state="visible" r:id="rId3"/>
    <sheet xmlns:r="http://schemas.openxmlformats.org/officeDocument/2006/relationships" name="Istruzioni" sheetId="4" state="visible" r:id="rId4"/>
    <sheet xmlns:r="http://schemas.openxmlformats.org/officeDocument/2006/relationships" name="Parametri" sheetId="5" state="hidden" r:id="rId5"/>
  </sheets>
  <definedNames>
    <definedName name="_xlnm.Print_Titles" localSheetId="0">'Calcolo Contributi'!1:3</definedName>
    <definedName name="_xlnm.Print_Titles" localSheetId="1">'Tabella Aliquote'!1:4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€ #,##0.00"/>
  </numFmts>
  <fonts count="15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6B7280"/>
      <sz val="9"/>
    </font>
    <font>
      <name val="Calibri"/>
      <b val="1"/>
      <color rgb="00FFFFFF"/>
      <sz val="10"/>
    </font>
    <font>
      <name val="Calibri"/>
      <b val="1"/>
      <color rgb="00374151"/>
      <sz val="10"/>
    </font>
    <font>
      <name val="Calibri"/>
      <color rgb="00000000"/>
      <sz val="10"/>
    </font>
    <font>
      <name val="Calibri"/>
      <b val="1"/>
      <color rgb="00000000"/>
      <sz val="10"/>
    </font>
    <font>
      <name val="Calibri"/>
      <b val="1"/>
      <color rgb="00FFFFFF"/>
      <sz val="11"/>
    </font>
    <font>
      <name val="Calibri"/>
      <color rgb="00374151"/>
      <sz val="9"/>
    </font>
    <font>
      <name val="Calibri"/>
      <b val="1"/>
      <color rgb="00FFFFFF"/>
      <sz val="16"/>
    </font>
    <font>
      <name val="Calibri"/>
      <b val="1"/>
      <color rgb="0022C55E"/>
      <sz val="10"/>
    </font>
    <font>
      <name val="Calibri"/>
      <b val="1"/>
      <color rgb="00DC2626"/>
      <sz val="10"/>
    </font>
    <font>
      <name val="Calibri"/>
      <b val="1"/>
      <color rgb="000F766E"/>
      <sz val="10"/>
    </font>
    <font>
      <name val="Calibri"/>
      <color rgb="001F2937"/>
      <sz val="10"/>
    </font>
    <font>
      <name val="Calibri"/>
      <b val="1"/>
      <color rgb="00FFFFFF"/>
      <sz val="14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DC2626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right" vertical="center"/>
    </xf>
    <xf numFmtId="164" fontId="5" fillId="7" borderId="1" applyAlignment="1" pivotButton="0" quotePrefix="0" xfId="0">
      <alignment horizontal="right" vertical="center"/>
    </xf>
    <xf numFmtId="164" fontId="5" fillId="5" borderId="1" applyAlignment="1" pivotButton="0" quotePrefix="0" xfId="0">
      <alignment horizontal="right" vertical="center"/>
    </xf>
    <xf numFmtId="1" fontId="5" fillId="5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/>
    </xf>
    <xf numFmtId="0" fontId="2" fillId="2" borderId="1" applyAlignment="1" pivotButton="0" quotePrefix="0" xfId="0">
      <alignment horizontal="left" vertical="center" wrapText="1"/>
    </xf>
    <xf numFmtId="164" fontId="7" fillId="2" borderId="1" applyAlignment="1" pivotButton="0" quotePrefix="0" xfId="0">
      <alignment horizontal="right" vertical="center"/>
    </xf>
    <xf numFmtId="164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164" fontId="5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center" vertical="center"/>
    </xf>
    <xf numFmtId="0" fontId="10" fillId="6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right" vertical="center"/>
    </xf>
    <xf numFmtId="0" fontId="12" fillId="6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right" vertical="center"/>
    </xf>
    <xf numFmtId="0" fontId="7" fillId="2" borderId="1" applyAlignment="1" pivotButton="0" quotePrefix="0" xfId="0">
      <alignment horizontal="left" vertical="center"/>
    </xf>
    <xf numFmtId="0" fontId="13" fillId="7" borderId="1" applyAlignment="1" pivotButton="0" quotePrefix="0" xfId="0">
      <alignment horizontal="left" vertical="center" wrapText="1"/>
    </xf>
    <xf numFmtId="0" fontId="13" fillId="6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/>
    </xf>
    <xf numFmtId="0" fontId="14" fillId="8" borderId="0" applyAlignment="1" pivotButton="0" quotePrefix="0" xfId="0">
      <alignment horizontal="center" vertical="center"/>
    </xf>
    <xf numFmtId="10" fontId="5" fillId="7" borderId="1" applyAlignment="1" pivotButton="0" quotePrefix="0" xfId="0">
      <alignment horizontal="right" vertical="center"/>
    </xf>
    <xf numFmtId="10" fontId="5" fillId="6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Contributi INPS Artigiani per Fascia di Reddito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'Grafico Contributi'!C4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'Grafico Contributi'!$B$5:$B$14</f>
            </numRef>
          </cat>
          <val>
            <numRef>
              <f>'Grafico Contributi'!$C$5:$C$14</f>
            </numRef>
          </val>
        </ser>
        <ser>
          <idx val="1"/>
          <order val="1"/>
          <tx>
            <strRef>
              <f>'Grafico Contributi'!D4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'Grafico Contributi'!$B$5:$B$14</f>
            </numRef>
          </cat>
          <val>
            <numRef>
              <f>'Grafico Contributi'!$D$5:$D$14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Reddito Annuo (€)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Totale Contributi</a:t>
            </a:r>
          </a:p>
        </rich>
      </tx>
    </title>
    <plotArea>
      <lineChart>
        <grouping val="standard"/>
        <ser>
          <idx val="0"/>
          <order val="0"/>
          <tx>
            <strRef>
              <f>'Grafico Contributi'!E4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circle"/>
            <size val="6"/>
            <spPr>
              <a:ln xmlns:a="http://schemas.openxmlformats.org/drawingml/2006/main">
                <a:prstDash val="solid"/>
              </a:ln>
            </spPr>
          </marker>
          <cat>
            <numRef>
              <f>'Grafico Contributi'!$B$5:$B$14</f>
            </numRef>
          </cat>
          <val>
            <numRef>
              <f>'Grafico Contributi'!$E$5:$E$14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Reddito (€)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Totale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16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16</row>
      <rowOff>0</rowOff>
    </from>
    <ext cx="792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5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2" customWidth="1" min="8" max="8"/>
  </cols>
  <sheetData>
    <row r="1" ht="8" customHeight="1"/>
    <row r="2" ht="36" customHeight="1">
      <c r="B2" s="1" t="inlineStr">
        <is>
          <t>CALCOLO CONTRIBUTI INPS ARTIGIANI</t>
        </is>
      </c>
      <c r="H2" s="2" t="inlineStr">
        <is>
          <t>Anno 2026</t>
        </is>
      </c>
    </row>
    <row r="3" ht="8" customHeight="1"/>
    <row r="4" ht="20" customHeight="1">
      <c r="B4" s="3" t="inlineStr">
        <is>
          <t>DATI ANAGRAFICI E CONFIGURAZIONE</t>
        </is>
      </c>
      <c r="C4" s="4" t="n"/>
      <c r="D4" s="4" t="n"/>
      <c r="E4" s="4" t="n"/>
      <c r="F4" s="4" t="n"/>
      <c r="G4" s="5" t="n"/>
    </row>
    <row r="5" ht="20" customHeight="1">
      <c r="B5" s="6" t="inlineStr">
        <is>
          <t>Nome e Cognome / Ragione Sociale</t>
        </is>
      </c>
      <c r="C5" s="7" t="inlineStr"/>
      <c r="D5" s="4" t="n"/>
      <c r="E5" s="4" t="n"/>
      <c r="F5" s="4" t="n"/>
      <c r="G5" s="5" t="n"/>
    </row>
    <row r="6" ht="20" customHeight="1">
      <c r="B6" s="6" t="inlineStr">
        <is>
          <t>Codice Fiscale / P. IVA</t>
        </is>
      </c>
      <c r="C6" s="7" t="inlineStr"/>
      <c r="D6" s="4" t="n"/>
      <c r="E6" s="4" t="n"/>
      <c r="F6" s="4" t="n"/>
      <c r="G6" s="5" t="n"/>
    </row>
    <row r="7" ht="20" customHeight="1">
      <c r="B7" s="6" t="inlineStr">
        <is>
          <t>Anno di riferimento</t>
        </is>
      </c>
      <c r="C7" s="7" t="n">
        <v>2026</v>
      </c>
      <c r="D7" s="4" t="n"/>
      <c r="E7" s="4" t="n"/>
      <c r="F7" s="4" t="n"/>
      <c r="G7" s="5" t="n"/>
    </row>
    <row r="8" ht="20" customHeight="1">
      <c r="B8" s="6" t="inlineStr">
        <is>
          <t>Tipologia artigiano</t>
        </is>
      </c>
      <c r="C8" s="7" t="inlineStr">
        <is>
          <t>Artigiano titolare senza dipendenti</t>
        </is>
      </c>
      <c r="D8" s="4" t="n"/>
      <c r="E8" s="4" t="n"/>
      <c r="F8" s="4" t="n"/>
      <c r="G8" s="5" t="n"/>
    </row>
    <row r="9" ht="20" customHeight="1">
      <c r="B9" s="6" t="inlineStr">
        <is>
          <t>Età al 31/12 dell'anno</t>
        </is>
      </c>
      <c r="C9" s="7" t="n">
        <v>40</v>
      </c>
      <c r="D9" s="4" t="n"/>
      <c r="E9" s="4" t="n"/>
      <c r="F9" s="4" t="n"/>
      <c r="G9" s="5" t="n"/>
    </row>
    <row r="10" ht="20" customHeight="1">
      <c r="B10" s="6" t="inlineStr">
        <is>
          <t>Prima iscrizione alla gestione?</t>
        </is>
      </c>
      <c r="C10" s="7" t="inlineStr">
        <is>
          <t>No</t>
        </is>
      </c>
      <c r="D10" s="4" t="n"/>
      <c r="E10" s="4" t="n"/>
      <c r="F10" s="4" t="n"/>
      <c r="G10" s="5" t="n"/>
    </row>
    <row r="11" ht="18" customHeight="1"/>
    <row r="12" ht="20" customHeight="1">
      <c r="B12" s="3" t="inlineStr">
        <is>
          <t>ALIQUOTE E MINIMALI CONTRIBUTIVI</t>
        </is>
      </c>
      <c r="C12" s="4" t="n"/>
      <c r="D12" s="4" t="n"/>
      <c r="E12" s="4" t="n"/>
      <c r="F12" s="4" t="n"/>
      <c r="G12" s="5" t="n"/>
    </row>
    <row r="13" ht="18" customHeight="1">
      <c r="B13" s="8" t="inlineStr">
        <is>
          <t>Parametro</t>
        </is>
      </c>
      <c r="C13" s="8" t="inlineStr">
        <is>
          <t>Titolari / Collaboratori ≥21 anni</t>
        </is>
      </c>
      <c r="D13" s="5" t="n"/>
      <c r="E13" s="8" t="inlineStr">
        <is>
          <t>Collaboratori &lt;21 anni</t>
        </is>
      </c>
      <c r="F13" s="4" t="n"/>
      <c r="G13" s="5" t="n"/>
    </row>
    <row r="14" ht="18" customHeight="1">
      <c r="B14" s="9" t="inlineStr">
        <is>
          <t>Aliquota IVS sul reddito</t>
        </is>
      </c>
      <c r="C14" s="10" t="inlineStr">
        <is>
          <t>24,00%</t>
        </is>
      </c>
      <c r="D14" s="5" t="n"/>
      <c r="E14" s="10" t="inlineStr">
        <is>
          <t>23,25% (fino a 21 anni)</t>
        </is>
      </c>
      <c r="F14" s="4" t="n"/>
      <c r="G14" s="5" t="n"/>
    </row>
    <row r="15" ht="18" customHeight="1">
      <c r="B15" s="11" t="inlineStr">
        <is>
          <t>Aliquota aggiuntiva &gt;minimale</t>
        </is>
      </c>
      <c r="C15" s="12" t="inlineStr">
        <is>
          <t>0,00%</t>
        </is>
      </c>
      <c r="D15" s="5" t="n"/>
      <c r="E15" s="12" t="inlineStr">
        <is>
          <t>0,00%</t>
        </is>
      </c>
      <c r="F15" s="4" t="n"/>
      <c r="G15" s="5" t="n"/>
    </row>
    <row r="16" ht="18" customHeight="1">
      <c r="B16" s="9" t="inlineStr">
        <is>
          <t>Contributo maternità (annuo)</t>
        </is>
      </c>
      <c r="C16" s="10" t="inlineStr">
        <is>
          <t>€ 0,62</t>
        </is>
      </c>
      <c r="D16" s="5" t="n"/>
      <c r="E16" s="10" t="inlineStr">
        <is>
          <t>€ 0,62</t>
        </is>
      </c>
      <c r="F16" s="4" t="n"/>
      <c r="G16" s="5" t="n"/>
    </row>
    <row r="17" ht="18" customHeight="1">
      <c r="B17" s="11" t="inlineStr">
        <is>
          <t>Contributo CUAF (mensile)</t>
        </is>
      </c>
      <c r="C17" s="12" t="inlineStr">
        <is>
          <t>€ 0,00</t>
        </is>
      </c>
      <c r="D17" s="5" t="n"/>
      <c r="E17" s="12" t="inlineStr">
        <is>
          <t>€ 0,00</t>
        </is>
      </c>
      <c r="F17" s="4" t="n"/>
      <c r="G17" s="5" t="n"/>
    </row>
    <row r="18" ht="18" customHeight="1">
      <c r="B18" s="9" t="inlineStr">
        <is>
          <t>Contributo DS (mensile)</t>
        </is>
      </c>
      <c r="C18" s="10" t="inlineStr">
        <is>
          <t>€ 0,00</t>
        </is>
      </c>
      <c r="D18" s="5" t="n"/>
      <c r="E18" s="10" t="inlineStr">
        <is>
          <t>€ 0,00</t>
        </is>
      </c>
      <c r="F18" s="4" t="n"/>
      <c r="G18" s="5" t="n"/>
    </row>
    <row r="19" ht="18" customHeight="1"/>
    <row r="20" ht="20" customHeight="1">
      <c r="B20" s="3" t="inlineStr">
        <is>
          <t>MINIMALE E MASSIMALE DI REDDITO IMPONIBILE</t>
        </is>
      </c>
      <c r="C20" s="4" t="n"/>
      <c r="D20" s="4" t="n"/>
      <c r="E20" s="4" t="n"/>
      <c r="F20" s="4" t="n"/>
      <c r="G20" s="5" t="n"/>
    </row>
    <row r="21" ht="18" customHeight="1">
      <c r="B21" s="9" t="inlineStr">
        <is>
          <t>Minimale annuo imponibile (reddito minimo)</t>
        </is>
      </c>
      <c r="C21" s="13" t="n">
        <v>18415</v>
      </c>
      <c r="D21" s="4" t="n"/>
      <c r="E21" s="4" t="n"/>
      <c r="F21" s="4" t="n"/>
      <c r="G21" s="5" t="n"/>
    </row>
    <row r="22" ht="18" customHeight="1">
      <c r="B22" s="11" t="inlineStr">
        <is>
          <t>Massimale annuo imponibile (fascia I)</t>
        </is>
      </c>
      <c r="C22" s="14" t="n">
        <v>55008</v>
      </c>
      <c r="D22" s="4" t="n"/>
      <c r="E22" s="4" t="n"/>
      <c r="F22" s="4" t="n"/>
      <c r="G22" s="5" t="n"/>
    </row>
    <row r="23" ht="18" customHeight="1">
      <c r="B23" s="9" t="inlineStr">
        <is>
          <t>Massimale annuo imponibile (fascia II - ridotta)</t>
        </is>
      </c>
      <c r="C23" s="13" t="n">
        <v>77669</v>
      </c>
      <c r="D23" s="4" t="n"/>
      <c r="E23" s="4" t="n"/>
      <c r="F23" s="4" t="n"/>
      <c r="G23" s="5" t="n"/>
    </row>
    <row r="24" ht="18" customHeight="1">
      <c r="B24" s="11" t="inlineStr">
        <is>
          <t>Contributo minimale annuo titolare (IVS)</t>
        </is>
      </c>
      <c r="C24" s="14" t="n">
        <v>4419</v>
      </c>
      <c r="D24" s="4" t="n"/>
      <c r="E24" s="4" t="n"/>
      <c r="F24" s="4" t="n"/>
      <c r="G24" s="5" t="n"/>
    </row>
    <row r="25" ht="18" customHeight="1">
      <c r="B25" s="9" t="inlineStr">
        <is>
          <t>Contributo minimale mensile titolare (IVS)</t>
        </is>
      </c>
      <c r="C25" s="13" t="n">
        <v>368.25</v>
      </c>
      <c r="D25" s="4" t="n"/>
      <c r="E25" s="4" t="n"/>
      <c r="F25" s="4" t="n"/>
      <c r="G25" s="5" t="n"/>
    </row>
    <row r="26" ht="18" customHeight="1"/>
    <row r="27" ht="20" customHeight="1">
      <c r="B27" s="3" t="inlineStr">
        <is>
          <t>INSERIMENTO REDDITO D'IMPRESA</t>
        </is>
      </c>
      <c r="C27" s="4" t="n"/>
      <c r="D27" s="4" t="n"/>
      <c r="E27" s="4" t="n"/>
      <c r="F27" s="4" t="n"/>
      <c r="G27" s="5" t="n"/>
    </row>
    <row r="28" ht="22" customHeight="1">
      <c r="B28" s="6" t="inlineStr">
        <is>
          <t>Reddito d'impresa dichiarato (anno precedente)</t>
        </is>
      </c>
      <c r="C28" s="15" t="n">
        <v>35000</v>
      </c>
      <c r="D28" s="4" t="n"/>
      <c r="E28" s="4" t="n"/>
      <c r="F28" s="4" t="n"/>
      <c r="G28" s="5" t="n"/>
    </row>
    <row r="29" ht="22" customHeight="1">
      <c r="B29" s="6" t="inlineStr">
        <is>
          <t>Mesi di iscrizione nell'anno (1-12)</t>
        </is>
      </c>
      <c r="C29" s="16" t="n">
        <v>12</v>
      </c>
      <c r="D29" s="4" t="n"/>
      <c r="E29" s="4" t="n"/>
      <c r="F29" s="4" t="n"/>
      <c r="G29" s="5" t="n"/>
    </row>
    <row r="30" ht="18" customHeight="1"/>
    <row r="31" ht="20" customHeight="1">
      <c r="B31" s="3" t="inlineStr">
        <is>
          <t>CALCOLO CONTRIBUTI — RISULTATI</t>
        </is>
      </c>
      <c r="C31" s="4" t="n"/>
      <c r="D31" s="4" t="n"/>
      <c r="E31" s="4" t="n"/>
      <c r="F31" s="4" t="n"/>
      <c r="G31" s="5" t="n"/>
    </row>
    <row r="32" ht="18" customHeight="1">
      <c r="B32" s="8" t="inlineStr">
        <is>
          <t>Voce</t>
        </is>
      </c>
      <c r="C32" s="8" t="inlineStr">
        <is>
          <t>Formula / Riferimento</t>
        </is>
      </c>
      <c r="D32" s="4" t="n"/>
      <c r="E32" s="5" t="n"/>
      <c r="F32" s="8" t="inlineStr">
        <is>
          <t>Importo (€)</t>
        </is>
      </c>
    </row>
    <row r="33" ht="20" customHeight="1">
      <c r="B33" s="9" t="inlineStr">
        <is>
          <t>Reddito imponibile effettivo</t>
        </is>
      </c>
      <c r="C33" s="17">
        <f>MAX(C28,0)</f>
        <v/>
      </c>
      <c r="D33" s="4" t="n"/>
      <c r="E33" s="5" t="n"/>
      <c r="F33" s="18">
        <f>MAX(C28,0)</f>
        <v/>
      </c>
    </row>
    <row r="34" ht="20" customHeight="1">
      <c r="B34" s="11" t="inlineStr">
        <is>
          <t>Reddito imponibile pro-rata (mesi)</t>
        </is>
      </c>
      <c r="C34" s="19">
        <f>MAX(C28,0)*C29/12</f>
        <v/>
      </c>
      <c r="D34" s="4" t="n"/>
      <c r="E34" s="5" t="n"/>
      <c r="F34" s="18">
        <f>MAX(C28,0)*C29/12</f>
        <v/>
      </c>
    </row>
    <row r="35" ht="20" customHeight="1">
      <c r="B35" s="9" t="inlineStr">
        <is>
          <t>Eccedenza rispetto al minimale</t>
        </is>
      </c>
      <c r="C35" s="17">
        <f>MAX(MAX(C28,0)-18415,0)</f>
        <v/>
      </c>
      <c r="D35" s="4" t="n"/>
      <c r="E35" s="5" t="n"/>
      <c r="F35" s="18">
        <f>MAX(MAX(C28,0)-18415,0)</f>
        <v/>
      </c>
    </row>
    <row r="36" ht="20" customHeight="1">
      <c r="B36" s="11" t="inlineStr">
        <is>
          <t>Contributi IVS sul minimale (quota fissa)</t>
        </is>
      </c>
      <c r="C36" s="19">
        <f>4419.0*C29/12</f>
        <v/>
      </c>
      <c r="D36" s="4" t="n"/>
      <c r="E36" s="5" t="n"/>
      <c r="F36" s="18">
        <f>4419.0*C29/12</f>
        <v/>
      </c>
    </row>
    <row r="37" ht="20" customHeight="1">
      <c r="B37" s="9" t="inlineStr">
        <is>
          <t>Contributi IVS sull'eccedenza</t>
        </is>
      </c>
      <c r="C37" s="17">
        <f>MAX(MAX(C28,0)-18415,0)*0.24</f>
        <v/>
      </c>
      <c r="D37" s="4" t="n"/>
      <c r="E37" s="5" t="n"/>
      <c r="F37" s="18">
        <f>MAX(MAX(C28,0)-18415,0)*0.24</f>
        <v/>
      </c>
    </row>
    <row r="38" ht="20" customHeight="1">
      <c r="B38" s="11" t="inlineStr">
        <is>
          <t>Contributo maternità</t>
        </is>
      </c>
      <c r="C38" s="19">
        <f>0.62*C29/12</f>
        <v/>
      </c>
      <c r="D38" s="4" t="n"/>
      <c r="E38" s="5" t="n"/>
      <c r="F38" s="18">
        <f>0.62*C29/12</f>
        <v/>
      </c>
    </row>
    <row r="39" ht="20" customHeight="1">
      <c r="B39" s="20" t="inlineStr">
        <is>
          <t>TOTALE CONTRIBUTI ANNUI</t>
        </is>
      </c>
      <c r="C39" s="21">
        <f>(4419.0*C29/12)+MAX(MAX(C28,0)-18415,0)*0.24+0.62*C29/12</f>
        <v/>
      </c>
      <c r="D39" s="4" t="n"/>
      <c r="E39" s="5" t="n"/>
      <c r="F39" s="22">
        <f>(4419.0*C29/12)+MAX(MAX(C28,0)-18415,0)*0.24+0.62*C29/12</f>
        <v/>
      </c>
    </row>
    <row r="40" ht="18" customHeight="1"/>
    <row r="41" ht="20" customHeight="1">
      <c r="B41" s="3" t="inlineStr">
        <is>
          <t>SCADENZE DI PAGAMENTO CONTRIBUTI</t>
        </is>
      </c>
      <c r="C41" s="4" t="n"/>
      <c r="D41" s="4" t="n"/>
      <c r="E41" s="4" t="n"/>
      <c r="F41" s="4" t="n"/>
      <c r="G41" s="5" t="n"/>
    </row>
    <row r="42" ht="18" customHeight="1">
      <c r="B42" s="8" t="inlineStr">
        <is>
          <t>Rata</t>
        </is>
      </c>
      <c r="C42" s="8" t="inlineStr">
        <is>
          <t>Scadenza</t>
        </is>
      </c>
      <c r="D42" s="8" t="inlineStr">
        <is>
          <t>Tipo</t>
        </is>
      </c>
      <c r="E42" s="8" t="inlineStr">
        <is>
          <t>Base di calcolo</t>
        </is>
      </c>
      <c r="F42" s="8" t="inlineStr">
        <is>
          <t>Importo stimato</t>
        </is>
      </c>
      <c r="G42" s="8" t="inlineStr">
        <is>
          <t>Note</t>
        </is>
      </c>
    </row>
    <row r="43" ht="18" customHeight="1">
      <c r="B43" s="10" t="inlineStr">
        <is>
          <t>1ª rata acconto</t>
        </is>
      </c>
      <c r="C43" s="10" t="inlineStr">
        <is>
          <t>16 maggio</t>
        </is>
      </c>
      <c r="D43" s="10" t="inlineStr">
        <is>
          <t>Acconto 40%</t>
        </is>
      </c>
      <c r="E43" s="23">
        <f>F39*0.40</f>
        <v/>
      </c>
      <c r="F43" s="24" t="inlineStr">
        <is>
          <t>40% del totale annuo</t>
        </is>
      </c>
    </row>
    <row r="44" ht="18" customHeight="1">
      <c r="B44" s="12" t="inlineStr">
        <is>
          <t>2ª rata acconto</t>
        </is>
      </c>
      <c r="C44" s="12" t="inlineStr">
        <is>
          <t>20 agosto</t>
        </is>
      </c>
      <c r="D44" s="12" t="inlineStr">
        <is>
          <t>Acconto 40%</t>
        </is>
      </c>
      <c r="E44" s="25">
        <f>F39*0.40</f>
        <v/>
      </c>
      <c r="F44" s="26" t="inlineStr">
        <is>
          <t>40% del totale annuo</t>
        </is>
      </c>
    </row>
    <row r="45" ht="18" customHeight="1">
      <c r="B45" s="10" t="inlineStr">
        <is>
          <t>Saldo + 3ª rata</t>
        </is>
      </c>
      <c r="C45" s="10" t="inlineStr">
        <is>
          <t>16 novembre</t>
        </is>
      </c>
      <c r="D45" s="10" t="inlineStr">
        <is>
          <t>Saldo 20% + conguaglio</t>
        </is>
      </c>
      <c r="E45" s="23">
        <f>F39*0.20</f>
        <v/>
      </c>
      <c r="F45" s="24" t="inlineStr">
        <is>
          <t>20% saldo + differenza su reddito effettivo</t>
        </is>
      </c>
    </row>
    <row r="46" ht="18" customHeight="1">
      <c r="B46" s="12" t="inlineStr">
        <is>
          <t>Eventuale conguaglio</t>
        </is>
      </c>
      <c r="C46" s="12" t="inlineStr">
        <is>
          <t>Giugno anno succ.</t>
        </is>
      </c>
      <c r="D46" s="12" t="inlineStr">
        <is>
          <t>Conguaglio su reddito reale</t>
        </is>
      </c>
      <c r="E46" s="25" t="inlineStr">
        <is>
          <t>Da calcolare</t>
        </is>
      </c>
      <c r="F46" s="26" t="inlineStr">
        <is>
          <t>In sede di dichiarazione</t>
        </is>
      </c>
    </row>
    <row r="47" ht="18" customHeight="1"/>
    <row r="48" ht="20" customHeight="1">
      <c r="B48" s="3" t="inlineStr">
        <is>
          <t>NOTE E AVVERTENZE</t>
        </is>
      </c>
      <c r="C48" s="4" t="n"/>
      <c r="D48" s="4" t="n"/>
      <c r="E48" s="4" t="n"/>
      <c r="F48" s="4" t="n"/>
      <c r="G48" s="5" t="n"/>
    </row>
    <row r="49" ht="28" customHeight="1">
      <c r="B49" s="27" t="inlineStr">
        <is>
          <t>• I valori di minimale, massimale e aliquote fanno riferimento alla normativa vigente. Verificare ogni anno gli aggiornamenti INPS.</t>
        </is>
      </c>
      <c r="C49" s="4" t="n"/>
      <c r="D49" s="4" t="n"/>
      <c r="E49" s="4" t="n"/>
      <c r="F49" s="4" t="n"/>
      <c r="G49" s="5" t="n"/>
    </row>
    <row r="50" ht="28" customHeight="1">
      <c r="B50" s="27" t="inlineStr">
        <is>
          <t>• Per i collaboratori familiari le aliquote variano in base all'età e alla tipologia di rapporto. Consultare il prospetto INPS specifico.</t>
        </is>
      </c>
      <c r="C50" s="4" t="n"/>
      <c r="D50" s="4" t="n"/>
      <c r="E50" s="4" t="n"/>
      <c r="F50" s="4" t="n"/>
      <c r="G50" s="5" t="n"/>
    </row>
    <row r="51" ht="28" customHeight="1">
      <c r="B51" s="27" t="inlineStr">
        <is>
          <t>• Il contributo aggiuntivo dello 0,48% (ex art. 59 c.16 L.449/97) è incluso nell'aliquota IVS per i titolari.</t>
        </is>
      </c>
      <c r="C51" s="4" t="n"/>
      <c r="D51" s="4" t="n"/>
      <c r="E51" s="4" t="n"/>
      <c r="F51" s="4" t="n"/>
      <c r="G51" s="5" t="n"/>
    </row>
    <row r="52" ht="28" customHeight="1">
      <c r="B52" s="27" t="inlineStr">
        <is>
          <t>• In caso di prima iscrizione, il minimale imponibile è ridotto del 50% per i primi tre anni se il reddito è inferiore al minimale.</t>
        </is>
      </c>
      <c r="C52" s="4" t="n"/>
      <c r="D52" s="4" t="n"/>
      <c r="E52" s="4" t="n"/>
      <c r="F52" s="4" t="n"/>
      <c r="G52" s="5" t="n"/>
    </row>
    <row r="53" ht="28" customHeight="1">
      <c r="B53" s="27" t="inlineStr">
        <is>
          <t>• Le scadenze indicate sono quelle ordinarie. In caso di proroga ministeriale, verificare le comunicazioni ufficiali dell'Agenzia delle Entrate.</t>
        </is>
      </c>
      <c r="C53" s="4" t="n"/>
      <c r="D53" s="4" t="n"/>
      <c r="E53" s="4" t="n"/>
      <c r="F53" s="4" t="n"/>
      <c r="G53" s="5" t="n"/>
    </row>
    <row r="54" ht="28" customHeight="1">
      <c r="B54" s="27" t="inlineStr">
        <is>
          <t>• Per il regime forfettario, le aliquote sono ridotte del 35% sulla quota IVS.</t>
        </is>
      </c>
      <c r="C54" s="4" t="n"/>
      <c r="D54" s="4" t="n"/>
      <c r="E54" s="4" t="n"/>
      <c r="F54" s="4" t="n"/>
      <c r="G54" s="5" t="n"/>
    </row>
    <row r="55" ht="18" customHeight="1"/>
    <row r="56" ht="18" customHeight="1"/>
    <row r="57" ht="18" customHeight="1"/>
    <row r="58" ht="18" customHeight="1"/>
    <row r="59" ht="18" customHeight="1"/>
  </sheetData>
  <mergeCells count="47">
    <mergeCell ref="B2:G2"/>
    <mergeCell ref="B4:G4"/>
    <mergeCell ref="C5:G5"/>
    <mergeCell ref="C6:G6"/>
    <mergeCell ref="C7:G7"/>
    <mergeCell ref="C8:G8"/>
    <mergeCell ref="C9:G9"/>
    <mergeCell ref="C10:G10"/>
    <mergeCell ref="B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B20:G20"/>
    <mergeCell ref="C21:G21"/>
    <mergeCell ref="C22:G22"/>
    <mergeCell ref="C23:G23"/>
    <mergeCell ref="C24:G24"/>
    <mergeCell ref="C25:G25"/>
    <mergeCell ref="B27:G27"/>
    <mergeCell ref="C28:G28"/>
    <mergeCell ref="C29:G29"/>
    <mergeCell ref="B31:G31"/>
    <mergeCell ref="C32:E32"/>
    <mergeCell ref="C33:E33"/>
    <mergeCell ref="C34:E34"/>
    <mergeCell ref="C35:E35"/>
    <mergeCell ref="C36:E36"/>
    <mergeCell ref="C37:E37"/>
    <mergeCell ref="C38:E38"/>
    <mergeCell ref="C39:E39"/>
    <mergeCell ref="B41:G41"/>
    <mergeCell ref="B48:G48"/>
    <mergeCell ref="B49:G49"/>
    <mergeCell ref="B50:G50"/>
    <mergeCell ref="B51:G51"/>
    <mergeCell ref="B52:G52"/>
    <mergeCell ref="B53:G53"/>
    <mergeCell ref="B54:G54"/>
  </mergeCells>
  <dataValidations count="1">
    <dataValidation sqref="C29" showErrorMessage="1" showInputMessage="1" allowBlank="0" errorTitle="Valore non valido" error="Inserire un valore tra 1 e 12" type="whole" operator="between">
      <formula1>1</formula1>
      <formula2>12</formula2>
    </dataValidation>
  </dataValidation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3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2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" customWidth="1" min="8" max="8"/>
  </cols>
  <sheetData>
    <row r="1" ht="8" customHeight="1"/>
    <row r="2" ht="36" customHeight="1">
      <c r="B2" s="28" t="inlineStr">
        <is>
          <t>TABELLA ALIQUOTE E MASSIMALI INPS ARTIGIANI — RIEPILOGO</t>
        </is>
      </c>
    </row>
    <row r="3" ht="8" customHeight="1"/>
    <row r="4" ht="20" customHeight="1">
      <c r="B4" s="3" t="inlineStr">
        <is>
          <t>ALIQUOTE IVS PER TIPOLOGIA DI ISCRITTO</t>
        </is>
      </c>
      <c r="C4" s="4" t="n"/>
      <c r="D4" s="4" t="n"/>
      <c r="E4" s="4" t="n"/>
      <c r="F4" s="4" t="n"/>
      <c r="G4" s="5" t="n"/>
    </row>
    <row r="5">
      <c r="B5" s="8" t="inlineStr">
        <is>
          <t>Categoria</t>
        </is>
      </c>
      <c r="C5" s="8" t="inlineStr">
        <is>
          <t>Aliquota IVS</t>
        </is>
      </c>
      <c r="D5" s="8" t="inlineStr">
        <is>
          <t>Aliq. ≥18 e &lt;21</t>
        </is>
      </c>
      <c r="E5" s="8" t="inlineStr">
        <is>
          <t>Minimale annuo</t>
        </is>
      </c>
      <c r="F5" s="8" t="inlineStr">
        <is>
          <t>Massimale I fascia</t>
        </is>
      </c>
      <c r="G5" s="8" t="inlineStr">
        <is>
          <t>Note</t>
        </is>
      </c>
    </row>
    <row r="6" ht="20" customHeight="1">
      <c r="B6" s="24" t="inlineStr">
        <is>
          <t>Titolare artigiano</t>
        </is>
      </c>
      <c r="C6" s="10" t="inlineStr">
        <is>
          <t>24,00%</t>
        </is>
      </c>
      <c r="D6" s="10" t="inlineStr">
        <is>
          <t>—</t>
        </is>
      </c>
      <c r="E6" s="10" t="inlineStr">
        <is>
          <t>€ 18.415</t>
        </is>
      </c>
      <c r="F6" s="10" t="inlineStr">
        <is>
          <t>€ 55.008</t>
        </is>
      </c>
      <c r="G6" s="24" t="inlineStr">
        <is>
          <t>Aliquota piena</t>
        </is>
      </c>
    </row>
    <row r="7" ht="20" customHeight="1">
      <c r="B7" s="26" t="inlineStr">
        <is>
          <t>Collaboratore ≥21 anni</t>
        </is>
      </c>
      <c r="C7" s="12" t="inlineStr">
        <is>
          <t>24,00%</t>
        </is>
      </c>
      <c r="D7" s="12" t="inlineStr">
        <is>
          <t>—</t>
        </is>
      </c>
      <c r="E7" s="12" t="inlineStr">
        <is>
          <t>€ 18.415</t>
        </is>
      </c>
      <c r="F7" s="12" t="inlineStr">
        <is>
          <t>€ 55.008</t>
        </is>
      </c>
      <c r="G7" s="26" t="inlineStr">
        <is>
          <t>Come titolare</t>
        </is>
      </c>
    </row>
    <row r="8" ht="20" customHeight="1">
      <c r="B8" s="24" t="inlineStr">
        <is>
          <t>Collaboratore 18-20 anni</t>
        </is>
      </c>
      <c r="C8" s="10" t="inlineStr">
        <is>
          <t>23,25%</t>
        </is>
      </c>
      <c r="D8" s="10" t="inlineStr">
        <is>
          <t>23,25%</t>
        </is>
      </c>
      <c r="E8" s="10" t="inlineStr">
        <is>
          <t>€ 18.415</t>
        </is>
      </c>
      <c r="F8" s="10" t="inlineStr">
        <is>
          <t>€ 55.008</t>
        </is>
      </c>
      <c r="G8" s="24" t="inlineStr">
        <is>
          <t>Riduzione per età</t>
        </is>
      </c>
    </row>
    <row r="9" ht="20" customHeight="1">
      <c r="B9" s="26" t="inlineStr">
        <is>
          <t>Collaboratore &lt;18 anni</t>
        </is>
      </c>
      <c r="C9" s="12" t="inlineStr">
        <is>
          <t>—</t>
        </is>
      </c>
      <c r="D9" s="12" t="inlineStr">
        <is>
          <t>—</t>
        </is>
      </c>
      <c r="E9" s="12" t="inlineStr">
        <is>
          <t>—</t>
        </is>
      </c>
      <c r="F9" s="12" t="inlineStr">
        <is>
          <t>—</t>
        </is>
      </c>
      <c r="G9" s="26" t="inlineStr">
        <is>
          <t>Non iscritto obbligatoriamente</t>
        </is>
      </c>
    </row>
    <row r="10" ht="20" customHeight="1">
      <c r="B10" s="24" t="inlineStr">
        <is>
          <t>Soggetto in regime forfettario</t>
        </is>
      </c>
      <c r="C10" s="10" t="inlineStr">
        <is>
          <t>15,60%</t>
        </is>
      </c>
      <c r="D10" s="10" t="inlineStr">
        <is>
          <t>—</t>
        </is>
      </c>
      <c r="E10" s="10" t="inlineStr">
        <is>
          <t>€ 18.415</t>
        </is>
      </c>
      <c r="F10" s="10" t="inlineStr">
        <is>
          <t>€ 55.008</t>
        </is>
      </c>
      <c r="G10" s="24" t="inlineStr">
        <is>
          <t>Riduz. 35% su quota IVS</t>
        </is>
      </c>
    </row>
    <row r="11" ht="20" customHeight="1">
      <c r="B11" s="26" t="inlineStr">
        <is>
          <t>Prima iscrizione (reddito &lt;min)</t>
        </is>
      </c>
      <c r="C11" s="12" t="inlineStr">
        <is>
          <t>24,00%</t>
        </is>
      </c>
      <c r="D11" s="12" t="inlineStr">
        <is>
          <t>—</t>
        </is>
      </c>
      <c r="E11" s="12" t="inlineStr">
        <is>
          <t>€ 9.207,50</t>
        </is>
      </c>
      <c r="F11" s="12" t="inlineStr">
        <is>
          <t>€ 55.008</t>
        </is>
      </c>
      <c r="G11" s="26" t="inlineStr">
        <is>
          <t>Minimale 50% per 3 anni</t>
        </is>
      </c>
    </row>
    <row r="14" ht="20" customHeight="1">
      <c r="B14" s="3" t="inlineStr">
        <is>
          <t>CONTRIBUTI FISSI ANNUI (PER CATEGORIA)</t>
        </is>
      </c>
      <c r="C14" s="4" t="n"/>
      <c r="D14" s="4" t="n"/>
      <c r="E14" s="4" t="n"/>
      <c r="F14" s="4" t="n"/>
      <c r="G14" s="5" t="n"/>
    </row>
    <row r="15">
      <c r="B15" s="8" t="inlineStr">
        <is>
          <t>Contributo</t>
        </is>
      </c>
      <c r="C15" s="8" t="inlineStr">
        <is>
          <t>Titolare</t>
        </is>
      </c>
      <c r="D15" s="8" t="inlineStr">
        <is>
          <t>Collaboratore</t>
        </is>
      </c>
      <c r="E15" s="8" t="inlineStr">
        <is>
          <t>Regime Forfettario</t>
        </is>
      </c>
      <c r="F15" s="8" t="inlineStr">
        <is>
          <t>Importo unitario</t>
        </is>
      </c>
      <c r="G15" s="8" t="inlineStr">
        <is>
          <t>Note</t>
        </is>
      </c>
    </row>
    <row r="16" ht="18" customHeight="1">
      <c r="B16" s="24" t="inlineStr">
        <is>
          <t>Contributo maternità</t>
        </is>
      </c>
      <c r="C16" s="29" t="inlineStr">
        <is>
          <t>✓</t>
        </is>
      </c>
      <c r="D16" s="29" t="inlineStr">
        <is>
          <t>✓</t>
        </is>
      </c>
      <c r="E16" s="29" t="inlineStr">
        <is>
          <t>✓</t>
        </is>
      </c>
      <c r="F16" s="10" t="inlineStr">
        <is>
          <t>€ 0,62</t>
        </is>
      </c>
      <c r="G16" s="10" t="inlineStr">
        <is>
          <t>Annuale</t>
        </is>
      </c>
    </row>
    <row r="17" ht="18" customHeight="1">
      <c r="B17" s="26" t="inlineStr">
        <is>
          <t>CUAF (assegni familiari)</t>
        </is>
      </c>
      <c r="C17" s="30" t="inlineStr">
        <is>
          <t>✗</t>
        </is>
      </c>
      <c r="D17" s="12" t="inlineStr">
        <is>
          <t>Dipende</t>
        </is>
      </c>
      <c r="E17" s="30" t="inlineStr">
        <is>
          <t>✗</t>
        </is>
      </c>
      <c r="F17" s="12" t="inlineStr">
        <is>
          <t>Variabile</t>
        </is>
      </c>
      <c r="G17" s="12" t="inlineStr">
        <is>
          <t>Solo se avente diritto</t>
        </is>
      </c>
    </row>
    <row r="18" ht="18" customHeight="1">
      <c r="B18" s="24" t="inlineStr">
        <is>
          <t>DS (disoccupazione involontaria)</t>
        </is>
      </c>
      <c r="C18" s="31" t="inlineStr">
        <is>
          <t>✗</t>
        </is>
      </c>
      <c r="D18" s="31" t="inlineStr">
        <is>
          <t>✗</t>
        </is>
      </c>
      <c r="E18" s="31" t="inlineStr">
        <is>
          <t>✗</t>
        </is>
      </c>
      <c r="F18" s="10" t="inlineStr">
        <is>
          <t>€ 0,00</t>
        </is>
      </c>
      <c r="G18" s="10" t="inlineStr">
        <is>
          <t>Non applicabile artigiani</t>
        </is>
      </c>
    </row>
    <row r="21" ht="20" customHeight="1">
      <c r="B21" s="3" t="inlineStr">
        <is>
          <t>SIMULAZIONE CONTRIBUTI PER FASCE DI REDDITO</t>
        </is>
      </c>
      <c r="C21" s="4" t="n"/>
      <c r="D21" s="4" t="n"/>
      <c r="E21" s="4" t="n"/>
      <c r="F21" s="4" t="n"/>
      <c r="G21" s="5" t="n"/>
    </row>
    <row r="22">
      <c r="B22" s="8" t="inlineStr">
        <is>
          <t>Reddito Annuo</t>
        </is>
      </c>
      <c r="C22" s="8" t="inlineStr">
        <is>
          <t>Imponibile</t>
        </is>
      </c>
      <c r="D22" s="8" t="inlineStr">
        <is>
          <t>Contrib. sul minimale</t>
        </is>
      </c>
      <c r="E22" s="8" t="inlineStr">
        <is>
          <t>Contrib. eccedenza</t>
        </is>
      </c>
      <c r="F22" s="8" t="inlineStr">
        <is>
          <t>Maternità</t>
        </is>
      </c>
      <c r="G22" s="8" t="inlineStr">
        <is>
          <t>TOTALE ANNUO</t>
        </is>
      </c>
    </row>
    <row r="23" ht="18" customHeight="1">
      <c r="B23" s="32" t="inlineStr">
        <is>
          <t>€ 10.000</t>
        </is>
      </c>
      <c r="C23" s="32" t="inlineStr">
        <is>
          <t>€ 18.415.00</t>
        </is>
      </c>
      <c r="D23" s="32" t="inlineStr">
        <is>
          <t>€ 4.419.00</t>
        </is>
      </c>
      <c r="E23" s="32" t="inlineStr">
        <is>
          <t>€ 0.00</t>
        </is>
      </c>
      <c r="F23" s="32" t="inlineStr">
        <is>
          <t>€ 0.62</t>
        </is>
      </c>
      <c r="G23" s="33" t="inlineStr">
        <is>
          <t>€ 4.419.62</t>
        </is>
      </c>
    </row>
    <row r="24" ht="18" customHeight="1">
      <c r="B24" s="34" t="inlineStr">
        <is>
          <t>€ 15.000</t>
        </is>
      </c>
      <c r="C24" s="34" t="inlineStr">
        <is>
          <t>€ 18.415.00</t>
        </is>
      </c>
      <c r="D24" s="34" t="inlineStr">
        <is>
          <t>€ 4.419.00</t>
        </is>
      </c>
      <c r="E24" s="34" t="inlineStr">
        <is>
          <t>€ 0.00</t>
        </is>
      </c>
      <c r="F24" s="34" t="inlineStr">
        <is>
          <t>€ 0.62</t>
        </is>
      </c>
      <c r="G24" s="33" t="inlineStr">
        <is>
          <t>€ 4.419.62</t>
        </is>
      </c>
    </row>
    <row r="25" ht="18" customHeight="1">
      <c r="B25" s="32" t="inlineStr">
        <is>
          <t>€ 18.415</t>
        </is>
      </c>
      <c r="C25" s="32" t="inlineStr">
        <is>
          <t>€ 18.415.00</t>
        </is>
      </c>
      <c r="D25" s="32" t="inlineStr">
        <is>
          <t>€ 4.419.00</t>
        </is>
      </c>
      <c r="E25" s="32" t="inlineStr">
        <is>
          <t>€ 0.00</t>
        </is>
      </c>
      <c r="F25" s="32" t="inlineStr">
        <is>
          <t>€ 0.62</t>
        </is>
      </c>
      <c r="G25" s="33" t="inlineStr">
        <is>
          <t>€ 4.419.62</t>
        </is>
      </c>
    </row>
    <row r="26" ht="18" customHeight="1">
      <c r="B26" s="34" t="inlineStr">
        <is>
          <t>€ 25.000</t>
        </is>
      </c>
      <c r="C26" s="34" t="inlineStr">
        <is>
          <t>€ 25.000.00</t>
        </is>
      </c>
      <c r="D26" s="34" t="inlineStr">
        <is>
          <t>€ 4.419.00</t>
        </is>
      </c>
      <c r="E26" s="34" t="inlineStr">
        <is>
          <t>€ 1.580.40</t>
        </is>
      </c>
      <c r="F26" s="34" t="inlineStr">
        <is>
          <t>€ 0.62</t>
        </is>
      </c>
      <c r="G26" s="33" t="inlineStr">
        <is>
          <t>€ 6.000.02</t>
        </is>
      </c>
    </row>
    <row r="27" ht="18" customHeight="1">
      <c r="B27" s="32" t="inlineStr">
        <is>
          <t>€ 35.000</t>
        </is>
      </c>
      <c r="C27" s="32" t="inlineStr">
        <is>
          <t>€ 35.000.00</t>
        </is>
      </c>
      <c r="D27" s="32" t="inlineStr">
        <is>
          <t>€ 4.419.00</t>
        </is>
      </c>
      <c r="E27" s="32" t="inlineStr">
        <is>
          <t>€ 3.980.40</t>
        </is>
      </c>
      <c r="F27" s="32" t="inlineStr">
        <is>
          <t>€ 0.62</t>
        </is>
      </c>
      <c r="G27" s="33" t="inlineStr">
        <is>
          <t>€ 8.400.02</t>
        </is>
      </c>
    </row>
    <row r="28" ht="18" customHeight="1">
      <c r="B28" s="34" t="inlineStr">
        <is>
          <t>€ 50.000</t>
        </is>
      </c>
      <c r="C28" s="34" t="inlineStr">
        <is>
          <t>€ 50.000.00</t>
        </is>
      </c>
      <c r="D28" s="34" t="inlineStr">
        <is>
          <t>€ 4.419.00</t>
        </is>
      </c>
      <c r="E28" s="34" t="inlineStr">
        <is>
          <t>€ 7.580.40</t>
        </is>
      </c>
      <c r="F28" s="34" t="inlineStr">
        <is>
          <t>€ 0.62</t>
        </is>
      </c>
      <c r="G28" s="33" t="inlineStr">
        <is>
          <t>€ 12.000.02</t>
        </is>
      </c>
    </row>
    <row r="29" ht="18" customHeight="1">
      <c r="B29" s="32" t="inlineStr">
        <is>
          <t>€ 55.008</t>
        </is>
      </c>
      <c r="C29" s="32" t="inlineStr">
        <is>
          <t>€ 55.008.00</t>
        </is>
      </c>
      <c r="D29" s="32" t="inlineStr">
        <is>
          <t>€ 4.419.00</t>
        </is>
      </c>
      <c r="E29" s="32" t="inlineStr">
        <is>
          <t>€ 8.782.32</t>
        </is>
      </c>
      <c r="F29" s="32" t="inlineStr">
        <is>
          <t>€ 0.62</t>
        </is>
      </c>
      <c r="G29" s="33" t="inlineStr">
        <is>
          <t>€ 13.201.94</t>
        </is>
      </c>
    </row>
    <row r="30" ht="18" customHeight="1">
      <c r="B30" s="34" t="inlineStr">
        <is>
          <t>€ 70.000</t>
        </is>
      </c>
      <c r="C30" s="34" t="inlineStr">
        <is>
          <t>€ 70.000.00</t>
        </is>
      </c>
      <c r="D30" s="34" t="inlineStr">
        <is>
          <t>€ 4.419.00</t>
        </is>
      </c>
      <c r="E30" s="34" t="inlineStr">
        <is>
          <t>€ 12.380.40</t>
        </is>
      </c>
      <c r="F30" s="34" t="inlineStr">
        <is>
          <t>€ 0.62</t>
        </is>
      </c>
      <c r="G30" s="33" t="inlineStr">
        <is>
          <t>€ 16.800.02</t>
        </is>
      </c>
    </row>
    <row r="31" ht="18" customHeight="1">
      <c r="B31" s="32" t="inlineStr">
        <is>
          <t>€ 80.000</t>
        </is>
      </c>
      <c r="C31" s="32" t="inlineStr">
        <is>
          <t>€ 80.000.00</t>
        </is>
      </c>
      <c r="D31" s="32" t="inlineStr">
        <is>
          <t>€ 4.419.00</t>
        </is>
      </c>
      <c r="E31" s="32" t="inlineStr">
        <is>
          <t>€ 14.780.40</t>
        </is>
      </c>
      <c r="F31" s="32" t="inlineStr">
        <is>
          <t>€ 0.62</t>
        </is>
      </c>
      <c r="G31" s="33" t="inlineStr">
        <is>
          <t>€ 19.200.02</t>
        </is>
      </c>
    </row>
  </sheetData>
  <mergeCells count="4">
    <mergeCell ref="B2:G2"/>
    <mergeCell ref="B4:G4"/>
    <mergeCell ref="B14:G14"/>
    <mergeCell ref="B21:G21"/>
  </mergeCells>
  <pageMargins left="0.75" right="0.75" top="1" bottom="1" header="0.5" footer="0.5"/>
  <pageSetup orientation="landscape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J14"/>
  <sheetViews>
    <sheetView showGridLines="0" workbookViewId="0">
      <selection activeCell="A1" sqref="A1"/>
    </sheetView>
  </sheetViews>
  <sheetFormatPr baseColWidth="8" defaultRowHeight="15"/>
  <sheetData>
    <row r="1" ht="8" customHeight="1"/>
    <row r="2" ht="36" customHeight="1">
      <c r="B2" s="28" t="inlineStr">
        <is>
          <t>ANDAMENTO CONTRIBUTI PER FASCIA DI REDDITO</t>
        </is>
      </c>
    </row>
    <row r="4">
      <c r="B4" s="8" t="inlineStr">
        <is>
          <t>Reddito Annuo (€)</t>
        </is>
      </c>
      <c r="C4" s="8" t="inlineStr">
        <is>
          <t>Contrib. Minimale (€)</t>
        </is>
      </c>
      <c r="D4" s="8" t="inlineStr">
        <is>
          <t>Contrib. Eccedenza (€)</t>
        </is>
      </c>
      <c r="E4" s="8" t="inlineStr">
        <is>
          <t>Totale Contributi (€)</t>
        </is>
      </c>
    </row>
    <row r="5" ht="18" customHeight="1">
      <c r="B5" s="13" t="n">
        <v>10000</v>
      </c>
      <c r="C5" s="13" t="n">
        <v>4419</v>
      </c>
      <c r="D5" s="13" t="n">
        <v>0</v>
      </c>
      <c r="E5" s="13" t="n">
        <v>4419.62</v>
      </c>
    </row>
    <row r="6" ht="18" customHeight="1">
      <c r="B6" s="14" t="n">
        <v>15000</v>
      </c>
      <c r="C6" s="14" t="n">
        <v>4419</v>
      </c>
      <c r="D6" s="14" t="n">
        <v>0</v>
      </c>
      <c r="E6" s="14" t="n">
        <v>4419.62</v>
      </c>
    </row>
    <row r="7" ht="18" customHeight="1">
      <c r="B7" s="13" t="n">
        <v>20000</v>
      </c>
      <c r="C7" s="13" t="n">
        <v>4419</v>
      </c>
      <c r="D7" s="13" t="n">
        <v>380.4</v>
      </c>
      <c r="E7" s="13" t="n">
        <v>4800.02</v>
      </c>
    </row>
    <row r="8" ht="18" customHeight="1">
      <c r="B8" s="14" t="n">
        <v>25000</v>
      </c>
      <c r="C8" s="14" t="n">
        <v>4419</v>
      </c>
      <c r="D8" s="14" t="n">
        <v>1580.4</v>
      </c>
      <c r="E8" s="14" t="n">
        <v>6000.02</v>
      </c>
    </row>
    <row r="9" ht="18" customHeight="1">
      <c r="B9" s="13" t="n">
        <v>30000</v>
      </c>
      <c r="C9" s="13" t="n">
        <v>4419</v>
      </c>
      <c r="D9" s="13" t="n">
        <v>2780.4</v>
      </c>
      <c r="E9" s="13" t="n">
        <v>7200.02</v>
      </c>
    </row>
    <row r="10" ht="18" customHeight="1">
      <c r="B10" s="14" t="n">
        <v>35000</v>
      </c>
      <c r="C10" s="14" t="n">
        <v>4419</v>
      </c>
      <c r="D10" s="14" t="n">
        <v>3980.4</v>
      </c>
      <c r="E10" s="14" t="n">
        <v>8400.02</v>
      </c>
    </row>
    <row r="11" ht="18" customHeight="1">
      <c r="B11" s="13" t="n">
        <v>40000</v>
      </c>
      <c r="C11" s="13" t="n">
        <v>4419</v>
      </c>
      <c r="D11" s="13" t="n">
        <v>5180.4</v>
      </c>
      <c r="E11" s="13" t="n">
        <v>9600.02</v>
      </c>
    </row>
    <row r="12" ht="18" customHeight="1">
      <c r="B12" s="14" t="n">
        <v>45000</v>
      </c>
      <c r="C12" s="14" t="n">
        <v>4419</v>
      </c>
      <c r="D12" s="14" t="n">
        <v>6380.4</v>
      </c>
      <c r="E12" s="14" t="n">
        <v>10800.02</v>
      </c>
    </row>
    <row r="13" ht="18" customHeight="1">
      <c r="B13" s="13" t="n">
        <v>50000</v>
      </c>
      <c r="C13" s="13" t="n">
        <v>4419</v>
      </c>
      <c r="D13" s="13" t="n">
        <v>7580.4</v>
      </c>
      <c r="E13" s="13" t="n">
        <v>12000.02</v>
      </c>
    </row>
    <row r="14" ht="18" customHeight="1">
      <c r="B14" s="14" t="n">
        <v>55008</v>
      </c>
      <c r="C14" s="14" t="n">
        <v>4419</v>
      </c>
      <c r="D14" s="14" t="n">
        <v>8782.32</v>
      </c>
      <c r="E14" s="14" t="n">
        <v>13201.94</v>
      </c>
    </row>
  </sheetData>
  <mergeCells count="1">
    <mergeCell ref="B2:J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B5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70" customWidth="1" min="2" max="2"/>
    <col width="2" customWidth="1" min="3" max="3"/>
  </cols>
  <sheetData>
    <row r="1" ht="8" customHeight="1"/>
    <row r="2" ht="40" customHeight="1">
      <c r="B2" s="28" t="inlineStr">
        <is>
          <t>GUIDA ALL'UTILIZZO — CALCOLO CONTRIBUTI INPS ARTIGIANI</t>
        </is>
      </c>
    </row>
    <row r="3" ht="8" customHeight="1"/>
    <row r="4" ht="22" customHeight="1">
      <c r="B4" s="35" t="inlineStr">
        <is>
          <t>SCOPO DEL DOCUMENTO</t>
        </is>
      </c>
    </row>
    <row r="5" ht="24" customHeight="1">
      <c r="B5" s="36" t="inlineStr">
        <is>
          <t>Questo foglio di calcolo consente di stimare i contributi INPS dovuti dagli artigiani iscritti alla Gestione Speciale Artigiani INPS.</t>
        </is>
      </c>
    </row>
    <row r="6" ht="24" customHeight="1">
      <c r="B6" s="37" t="inlineStr">
        <is>
          <t>Il calcolo include: contributi IVS sul minimale, contributi IVS sull'eccedenza e contributo di maternità.</t>
        </is>
      </c>
    </row>
    <row r="7" ht="24" customHeight="1">
      <c r="B7" s="36" t="inlineStr">
        <is>
          <t>ATTENZIONE: Il risultato è una stima indicativa. Per importi ufficiali fare riferimento al MAV inviato dall'INPS o al proprio consulente.</t>
        </is>
      </c>
    </row>
    <row r="9" ht="22" customHeight="1">
      <c r="B9" s="35" t="inlineStr">
        <is>
          <t>FOGLIO 'CALCOLO CONTRIBUTI' — ISTRUZIONI</t>
        </is>
      </c>
    </row>
    <row r="10" ht="24" customHeight="1">
      <c r="B10" s="37" t="inlineStr">
        <is>
          <t>1. Compilare la sezione 'DATI ANAGRAFICI E CONFIGURAZIONE' con i dati del soggetto.</t>
        </is>
      </c>
    </row>
    <row r="11" ht="24" customHeight="1">
      <c r="B11" s="36" t="inlineStr">
        <is>
          <t>2. Inserire il reddito d'impresa dichiarato nell'anno precedente nella cella evidenziata in giallo.</t>
        </is>
      </c>
    </row>
    <row r="12" ht="24" customHeight="1">
      <c r="B12" s="37" t="inlineStr">
        <is>
          <t>3. Inserire il numero di mesi di iscrizione alla gestione (da 1 a 12).</t>
        </is>
      </c>
    </row>
    <row r="13" ht="24" customHeight="1">
      <c r="B13" s="36" t="inlineStr">
        <is>
          <t>4. I risultati vengono calcolati automaticamente nella sezione 'RISULTATI'.</t>
        </is>
      </c>
    </row>
    <row r="14" ht="24" customHeight="1">
      <c r="B14" s="37" t="inlineStr">
        <is>
          <t>5. Le celle con sfondo giallo sono modificabili dall'utente. Le celle con sfondo verde sono calcolate.</t>
        </is>
      </c>
    </row>
    <row r="16" ht="22" customHeight="1">
      <c r="B16" s="35" t="inlineStr">
        <is>
          <t>FOGLIO 'TABELLA ALIQUOTE' — ISTRUZIONI</t>
        </is>
      </c>
    </row>
    <row r="17" ht="24" customHeight="1">
      <c r="B17" s="36" t="inlineStr">
        <is>
          <t>Contiene il riepilogo delle aliquote IVS per ogni categoria di iscritto.</t>
        </is>
      </c>
    </row>
    <row r="18" ht="24" customHeight="1">
      <c r="B18" s="37" t="inlineStr">
        <is>
          <t>Nella sezione 'SIMULAZIONE' sono pre-calcolati i contributi per fasce di reddito comuni.</t>
        </is>
      </c>
    </row>
    <row r="19" ht="24" customHeight="1">
      <c r="B19" s="36" t="inlineStr">
        <is>
          <t>Utile come riferimento rapido senza dover modificare il foglio di calcolo principale.</t>
        </is>
      </c>
    </row>
    <row r="21" ht="22" customHeight="1">
      <c r="B21" s="35" t="inlineStr">
        <is>
          <t>FOGLIO 'GRAFICO CONTRIBUTI' — ISTRUZIONI</t>
        </is>
      </c>
    </row>
    <row r="22" ht="24" customHeight="1">
      <c r="B22" s="37" t="inlineStr">
        <is>
          <t>Visualizza graficamente l'andamento dei contributi al variare del reddito.</t>
        </is>
      </c>
    </row>
    <row r="23" ht="24" customHeight="1">
      <c r="B23" s="36" t="inlineStr">
        <is>
          <t>Il grafico a colonne in pila mostra la quota fissa (minimale) e la quota variabile (eccedenza).</t>
        </is>
      </c>
    </row>
    <row r="24" ht="24" customHeight="1">
      <c r="B24" s="37" t="inlineStr">
        <is>
          <t>Il grafico a linee mostra il totale complessivo dei contributi.</t>
        </is>
      </c>
    </row>
    <row r="26" ht="22" customHeight="1">
      <c r="B26" s="38" t="inlineStr">
        <is>
          <t>NORMATIVA DI RIFERIMENTO</t>
        </is>
      </c>
    </row>
    <row r="27" ht="24" customHeight="1">
      <c r="B27" s="36" t="inlineStr">
        <is>
          <t>• Legge n. 233/1990 — Riforma dei contributi IVS degli artigiani e commercianti.</t>
        </is>
      </c>
    </row>
    <row r="28" ht="24" customHeight="1">
      <c r="B28" s="37" t="inlineStr">
        <is>
          <t>• Decreto Legislativo n. 509/1994 — Trasformazione degli enti previdenziali.</t>
        </is>
      </c>
    </row>
    <row r="29" ht="24" customHeight="1">
      <c r="B29" s="36" t="inlineStr">
        <is>
          <t>• Circolare INPS annuale sugli importi dei minimali e massimali contributivi.</t>
        </is>
      </c>
    </row>
    <row r="30" ht="24" customHeight="1">
      <c r="B30" s="37" t="inlineStr">
        <is>
          <t>• Art. 59 c. 16 Legge 449/1997 — Contributo aggiuntivo 0,48%.</t>
        </is>
      </c>
    </row>
    <row r="31" ht="24" customHeight="1">
      <c r="B31" s="36" t="inlineStr">
        <is>
          <t>• DM Economia e Finanze — Rivalutazione annuale del massimale.</t>
        </is>
      </c>
    </row>
    <row r="33" ht="22" customHeight="1">
      <c r="B33" s="38" t="inlineStr">
        <is>
          <t>GLOSSARIO</t>
        </is>
      </c>
    </row>
    <row r="34" ht="24" customHeight="1">
      <c r="B34" s="37" t="inlineStr">
        <is>
          <t>IVS: Invalidità, Vecchiaia e Superstiti — la prestazione pensionistica principale.</t>
        </is>
      </c>
    </row>
    <row r="35" ht="24" customHeight="1">
      <c r="B35" s="36" t="inlineStr">
        <is>
          <t>Minimale imponibile: soglia minima di reddito su cui si calcolano i contributi (anche se il reddito reale è inferiore).</t>
        </is>
      </c>
    </row>
    <row r="36" ht="24" customHeight="1">
      <c r="B36" s="37" t="inlineStr">
        <is>
          <t>Massimale imponibile: soglia massima oltre la quale i contributi non aumentano.</t>
        </is>
      </c>
    </row>
    <row r="37" ht="24" customHeight="1">
      <c r="B37" s="36" t="inlineStr">
        <is>
          <t>Eccedenza: parte del reddito che supera il minimale, soggetta a contribuzione aggiuntiva.</t>
        </is>
      </c>
    </row>
    <row r="38" ht="24" customHeight="1">
      <c r="B38" s="37" t="inlineStr">
        <is>
          <t>MAV: Modello di pagamento mediante Avviso — bollettino INPS per il versamento dei contributi.</t>
        </is>
      </c>
    </row>
    <row r="39" ht="24" customHeight="1">
      <c r="B39" s="36" t="inlineStr">
        <is>
          <t>Regime forfettario: regime fiscale agevolato con aliquota IVS ridotta del 35%.</t>
        </is>
      </c>
    </row>
    <row r="41" ht="22" customHeight="1">
      <c r="B41" s="38" t="inlineStr">
        <is>
          <t>SCADENZE PRINCIPALI</t>
        </is>
      </c>
    </row>
    <row r="42" ht="24" customHeight="1">
      <c r="B42" s="37" t="inlineStr">
        <is>
          <t>16 maggio: 1ª rata acconto (40% del totale annuo stimato).</t>
        </is>
      </c>
    </row>
    <row r="43" ht="24" customHeight="1">
      <c r="B43" s="36" t="inlineStr">
        <is>
          <t>20 agosto: 2ª rata acconto (40% del totale annuo stimato).</t>
        </is>
      </c>
    </row>
    <row r="44" ht="24" customHeight="1">
      <c r="B44" s="37" t="inlineStr">
        <is>
          <t>16 novembre: 3ª rata saldo (20% del totale annuo stimato).</t>
        </is>
      </c>
    </row>
    <row r="45" ht="24" customHeight="1">
      <c r="B45" s="36" t="inlineStr">
        <is>
          <t>Giugno anno successivo: eventuale conguaglio dopo presentazione della dichiarazione dei redditi.</t>
        </is>
      </c>
    </row>
    <row r="46" ht="24" customHeight="1">
      <c r="B46" s="37" t="inlineStr">
        <is>
          <t>NOTA: Le scadenze possono variare per effetto di proroghe ministeriali. Verificare annualmente.</t>
        </is>
      </c>
    </row>
    <row r="48" ht="22" customHeight="1">
      <c r="B48" s="38" t="inlineStr">
        <is>
          <t>LIMITAZIONI E AVVERTENZE</t>
        </is>
      </c>
    </row>
    <row r="49" ht="24" customHeight="1">
      <c r="B49" s="36" t="inlineStr">
        <is>
          <t>• Il foglio non gestisce le casistiche particolari (invalidità, pensionati, iscrizioni tardive, ecc.).</t>
        </is>
      </c>
    </row>
    <row r="50" ht="24" customHeight="1">
      <c r="B50" s="37" t="inlineStr">
        <is>
          <t>• I valori di aliquote e minimali devono essere aggiornati ogni anno con i dati pubblicati dall'INPS.</t>
        </is>
      </c>
    </row>
    <row r="51" ht="24" customHeight="1">
      <c r="B51" s="36" t="inlineStr">
        <is>
          <t>• Non è un prodotto commerciale certificato. Non sostituisce la consulenza professionale.</t>
        </is>
      </c>
    </row>
    <row r="52" ht="24" customHeight="1">
      <c r="B52" s="37" t="inlineStr">
        <is>
          <t>• Per situazioni complesse (più iscrizioni, cambio regime, ecc.) rivolgersi a un patronato o consulente del lavoro.</t>
        </is>
      </c>
    </row>
  </sheetData>
  <pageMargins left="0.75" right="0.75" top="1" bottom="1" header="0.5" footer="0.5"/>
  <pageSetup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C1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25" customWidth="1" min="3" max="3"/>
    <col width="2" customWidth="1" min="4" max="4"/>
  </cols>
  <sheetData>
    <row r="1" ht="8" customHeight="1"/>
    <row r="2" ht="36" customHeight="1">
      <c r="B2" s="39" t="inlineStr">
        <is>
          <t>PARAMETRI DI SISTEMA — NON MODIFICARE</t>
        </is>
      </c>
    </row>
    <row r="4" ht="20" customHeight="1">
      <c r="B4" s="8" t="inlineStr">
        <is>
          <t>PARAMETRO</t>
        </is>
      </c>
      <c r="C4" s="8" t="inlineStr">
        <is>
          <t>VALORE</t>
        </is>
      </c>
    </row>
    <row r="5" ht="20" customHeight="1">
      <c r="B5" s="11" t="inlineStr">
        <is>
          <t>Aliquota IVS titolari / collaboratori ≥21</t>
        </is>
      </c>
      <c r="C5" s="40" t="n">
        <v>0.24</v>
      </c>
    </row>
    <row r="6" ht="20" customHeight="1">
      <c r="B6" s="9" t="inlineStr">
        <is>
          <t>Aliquota IVS collaboratori 18-20 anni</t>
        </is>
      </c>
      <c r="C6" s="41" t="n">
        <v>0.2325</v>
      </c>
    </row>
    <row r="7" ht="20" customHeight="1">
      <c r="B7" s="11" t="inlineStr">
        <is>
          <t>Aliquota IVS regime forfettario (ridotta 35%)</t>
        </is>
      </c>
      <c r="C7" s="40" t="n">
        <v>0.156</v>
      </c>
    </row>
    <row r="8" ht="20" customHeight="1">
      <c r="B8" s="9" t="inlineStr">
        <is>
          <t>Minimale annuo imponibile</t>
        </is>
      </c>
      <c r="C8" s="13" t="n">
        <v>18415</v>
      </c>
    </row>
    <row r="9" ht="20" customHeight="1">
      <c r="B9" s="11" t="inlineStr">
        <is>
          <t>Massimale annuo imponibile (I fascia)</t>
        </is>
      </c>
      <c r="C9" s="14" t="n">
        <v>55008</v>
      </c>
    </row>
    <row r="10" ht="20" customHeight="1">
      <c r="B10" s="9" t="inlineStr">
        <is>
          <t>Massimale annuo imponibile (II fascia)</t>
        </is>
      </c>
      <c r="C10" s="13" t="n">
        <v>77669</v>
      </c>
    </row>
    <row r="11" ht="20" customHeight="1">
      <c r="B11" s="11" t="inlineStr">
        <is>
          <t>Contributo minimale annuo IVS titolare</t>
        </is>
      </c>
      <c r="C11" s="14" t="n">
        <v>4419</v>
      </c>
    </row>
    <row r="12" ht="20" customHeight="1">
      <c r="B12" s="9" t="inlineStr">
        <is>
          <t>Contributo minimale mensile IVS titolare</t>
        </is>
      </c>
      <c r="C12" s="13" t="n">
        <v>368.25</v>
      </c>
    </row>
    <row r="13" ht="20" customHeight="1">
      <c r="B13" s="11" t="inlineStr">
        <is>
          <t>Contributo maternità annuo</t>
        </is>
      </c>
      <c r="C13" s="40" t="n">
        <v>0.62</v>
      </c>
    </row>
    <row r="14" ht="20" customHeight="1">
      <c r="B14" s="9" t="inlineStr">
        <is>
          <t>Anno di riferimento</t>
        </is>
      </c>
      <c r="C14" s="32" t="n">
        <v>2026</v>
      </c>
    </row>
    <row r="15" ht="20" customHeight="1">
      <c r="B15" s="11" t="inlineStr">
        <is>
          <t>Data elaborazione</t>
        </is>
      </c>
      <c r="C15" s="34" t="inlineStr">
        <is>
          <t>16/03/2026</t>
        </is>
      </c>
    </row>
  </sheetData>
  <mergeCells count="1">
    <mergeCell ref="B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2026-03-16T09:36:04Z</dcterms:created>
  <dcterms:modified xmlns:dcterms="http://purl.org/dc/terms/" xmlns:xsi="http://www.w3.org/2001/XMLSchema-instance" xsi:type="dcterms:W3CDTF">2026-03-16T09:36:04Z</dcterms:modified>
</cp:coreProperties>
</file>