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atrimonio" sheetId="1" state="visible" r:id="rId1"/>
    <sheet xmlns:r="http://schemas.openxmlformats.org/officeDocument/2006/relationships" name="Riepilogo per Categoria" sheetId="2" state="visible" r:id="rId2"/>
    <sheet xmlns:r="http://schemas.openxmlformats.org/officeDocument/2006/relationships" name="Fornitori e Contatti" sheetId="3" state="visible" r:id="rId3"/>
    <sheet xmlns:r="http://schemas.openxmlformats.org/officeDocument/2006/relationships" name="Scadenzario Pagamenti" sheetId="4" state="visible" r:id="rId4"/>
    <sheet xmlns:r="http://schemas.openxmlformats.org/officeDocument/2006/relationships" name="Lista Ospiti" sheetId="5" state="visible" r:id="rId5"/>
    <sheet xmlns:r="http://schemas.openxmlformats.org/officeDocument/2006/relationships" name="Parametri" sheetId="6" state="visible" r:id="rId6"/>
    <sheet xmlns:r="http://schemas.openxmlformats.org/officeDocument/2006/relationships" name="Istruzioni" sheetId="7" state="visible" r:id="rId7"/>
  </sheets>
  <definedNames>
    <definedName name="_xlnm.Print_Titles" localSheetId="0">'Budget Matrimonio'!1:5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€&quot;"/>
    <numFmt numFmtId="165" formatCode="0.0%"/>
    <numFmt numFmtId="166" formatCode="DD/MM/YYYY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B2DFDB"/>
      <sz val="9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F766E"/>
      <sz val="11"/>
    </font>
    <font>
      <name val="Calibri"/>
      <b val="1"/>
      <color rgb="00FFFFFF"/>
      <sz val="13"/>
    </font>
    <font>
      <name val="Calibri"/>
      <b val="1"/>
      <color rgb="00FFFFFF"/>
      <sz val="18"/>
    </font>
    <font>
      <name val="Calibri"/>
      <b val="1"/>
      <color rgb="00FFFFFF"/>
      <sz val="12"/>
    </font>
    <font>
      <name val="Calibri"/>
      <color rgb="00555555"/>
      <sz val="9"/>
    </font>
    <font>
      <name val="Calibri"/>
      <b val="1"/>
      <color rgb="000F766E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E0F2F1"/>
      </patternFill>
    </fill>
    <fill>
      <patternFill patternType="solid">
        <fgColor rgb="00FFFBEB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2DFDB"/>
      </left>
      <right style="thin">
        <color rgb="00B2DFDB"/>
      </right>
      <top style="thin">
        <color rgb="00B2DFDB"/>
      </top>
      <bottom style="thin">
        <color rgb="00B2DF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0" fillId="2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3" fillId="3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right" vertical="center"/>
    </xf>
    <xf numFmtId="164" fontId="5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164" fontId="5" fillId="7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left" vertical="center" wrapText="1"/>
    </xf>
    <xf numFmtId="164" fontId="7" fillId="2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 wrapText="1"/>
    </xf>
    <xf numFmtId="165" fontId="6" fillId="5" borderId="1" applyAlignment="1" pivotButton="0" quotePrefix="0" xfId="0">
      <alignment horizontal="right" vertical="center"/>
    </xf>
    <xf numFmtId="0" fontId="8" fillId="2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right" vertical="center"/>
    </xf>
    <xf numFmtId="165" fontId="5" fillId="7" borderId="1" applyAlignment="1" pivotButton="0" quotePrefix="0" xfId="0">
      <alignment horizontal="right" vertical="center"/>
    </xf>
    <xf numFmtId="0" fontId="9" fillId="2" borderId="1" applyAlignment="1" pivotButton="0" quotePrefix="0" xfId="0">
      <alignment horizontal="left" vertical="center" wrapText="1"/>
    </xf>
    <xf numFmtId="164" fontId="9" fillId="2" borderId="1" applyAlignment="1" pivotButton="0" quotePrefix="0" xfId="0">
      <alignment horizontal="right" vertical="center"/>
    </xf>
    <xf numFmtId="165" fontId="9" fillId="2" borderId="1" applyAlignment="1" pivotButton="0" quotePrefix="0" xfId="0">
      <alignment horizontal="right" vertical="center"/>
    </xf>
    <xf numFmtId="0" fontId="9" fillId="3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6" fontId="0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1" fontId="5" fillId="6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10" fillId="4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left" vertical="center" wrapText="1"/>
    </xf>
    <xf numFmtId="0" fontId="11" fillId="7" borderId="1" applyAlignment="1" pivotButton="0" quotePrefix="0" xfId="0">
      <alignment horizontal="left" vertical="center" wrapText="1"/>
    </xf>
    <xf numFmtId="0" fontId="11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Allocato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 per Categoria'!E5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Categoria'!$B$6:$B$14</f>
            </numRef>
          </cat>
          <val>
            <numRef>
              <f>'Riepilogo per Categoria'!$E$6:$E$13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Budget vs Spesa Effettiva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per Categoria'!E5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Categoria'!$B$6:$B$14</f>
            </numRef>
          </cat>
          <val>
            <numRef>
              <f>'Riepilogo per Categoria'!$E$6:$E$13</f>
            </numRef>
          </val>
        </ser>
        <ser>
          <idx val="1"/>
          <order val="1"/>
          <tx>
            <strRef>
              <f>'Riepilogo per Categoria'!F5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per Categoria'!$B$6:$B$14</f>
            </numRef>
          </cat>
          <val>
            <numRef>
              <f>'Riepilogo per Categoria'!$F$6:$F$13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648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43</row>
      <rowOff>0</rowOff>
    </from>
    <ext cx="864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H67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2" customWidth="1" min="7" max="7"/>
    <col width="16" customWidth="1" min="8" max="8"/>
  </cols>
  <sheetData>
    <row r="1" ht="15" customHeight="1">
      <c r="A1" s="1" t="inlineStr"/>
    </row>
    <row r="2" ht="40" customHeight="1">
      <c r="A2" s="2" t="inlineStr">
        <is>
          <t>💒 BUDGET MATRIMONIO</t>
        </is>
      </c>
      <c r="B2" s="3" t="n"/>
      <c r="C2" s="3" t="n"/>
      <c r="D2" s="3" t="n"/>
      <c r="E2" s="3" t="n"/>
      <c r="F2" s="3" t="n"/>
      <c r="G2" s="3" t="n"/>
      <c r="H2" s="3" t="n"/>
    </row>
    <row r="3" ht="20" customHeight="1">
      <c r="A3" s="4" t="inlineStr">
        <is>
          <t>Data odierna: 16/03/2026  |  Aggiornato al: 16/03/2026</t>
        </is>
      </c>
      <c r="B3" s="1" t="n"/>
      <c r="C3" s="1" t="n"/>
      <c r="D3" s="1" t="n"/>
      <c r="E3" s="1" t="n"/>
      <c r="F3" s="1" t="n"/>
      <c r="G3" s="1" t="n"/>
      <c r="H3" s="1" t="n"/>
    </row>
    <row r="4" ht="18" customHeight="1">
      <c r="A4" s="5" t="inlineStr"/>
      <c r="B4" s="5" t="n"/>
      <c r="C4" s="5" t="n"/>
      <c r="D4" s="5" t="n"/>
      <c r="E4" s="5" t="n"/>
      <c r="F4" s="5" t="n"/>
      <c r="G4" s="5" t="n"/>
      <c r="H4" s="5" t="n"/>
    </row>
    <row r="5" ht="30" customHeight="1">
      <c r="A5" s="6" t="inlineStr">
        <is>
          <t>#</t>
        </is>
      </c>
      <c r="B5" s="6" t="inlineStr">
        <is>
          <t>Voce di Spesa</t>
        </is>
      </c>
      <c r="C5" s="6" t="inlineStr">
        <is>
          <t>Preventivo Min (€)</t>
        </is>
      </c>
      <c r="D5" s="6" t="inlineStr">
        <is>
          <t>Preventivo Max (€)</t>
        </is>
      </c>
      <c r="E5" s="6" t="inlineStr">
        <is>
          <t>Budget Allocato (€)</t>
        </is>
      </c>
      <c r="F5" s="6" t="inlineStr">
        <is>
          <t>Spesa Effettiva (€)</t>
        </is>
      </c>
      <c r="G5" s="6" t="inlineStr">
        <is>
          <t>Stato</t>
        </is>
      </c>
      <c r="H5" s="6" t="inlineStr">
        <is>
          <t>Note</t>
        </is>
      </c>
    </row>
    <row r="6" ht="22" customHeight="1">
      <c r="A6" s="7" t="inlineStr"/>
      <c r="B6" s="8" t="inlineStr">
        <is>
          <t>▸  LOCATION E RICEVIMENTO</t>
        </is>
      </c>
      <c r="C6" s="8" t="n"/>
      <c r="D6" s="8" t="n"/>
      <c r="E6" s="8" t="n"/>
      <c r="F6" s="8" t="n"/>
      <c r="G6" s="8" t="n"/>
      <c r="H6" s="8" t="n"/>
    </row>
    <row r="7" ht="18" customHeight="1">
      <c r="A7" s="9" t="n">
        <v>1</v>
      </c>
      <c r="B7" s="10" t="inlineStr">
        <is>
          <t>Affitto location cerimonia</t>
        </is>
      </c>
      <c r="C7" s="11" t="n">
        <v>2000</v>
      </c>
      <c r="D7" s="11" t="n">
        <v>2500</v>
      </c>
      <c r="E7" s="12" t="n">
        <v>2300</v>
      </c>
      <c r="F7" s="12" t="n">
        <v>0</v>
      </c>
      <c r="G7" s="13" t="inlineStr">
        <is>
          <t>⬜ In attesa</t>
        </is>
      </c>
      <c r="H7" s="14" t="inlineStr"/>
    </row>
    <row r="8" ht="18" customHeight="1">
      <c r="A8" s="9" t="n">
        <v>2</v>
      </c>
      <c r="B8" s="15" t="inlineStr">
        <is>
          <t>Affitto location ricevimento</t>
        </is>
      </c>
      <c r="C8" s="16" t="n">
        <v>8000</v>
      </c>
      <c r="D8" s="16" t="n">
        <v>12000</v>
      </c>
      <c r="E8" s="12" t="n">
        <v>10400</v>
      </c>
      <c r="F8" s="12" t="n">
        <v>0</v>
      </c>
      <c r="G8" s="17" t="inlineStr">
        <is>
          <t>⬜ In attesa</t>
        </is>
      </c>
      <c r="H8" s="14" t="inlineStr"/>
    </row>
    <row r="9" ht="18" customHeight="1">
      <c r="A9" s="9" t="n">
        <v>3</v>
      </c>
      <c r="B9" s="10" t="inlineStr">
        <is>
          <t>Catering (pranzo/cena)</t>
        </is>
      </c>
      <c r="C9" s="11" t="n">
        <v>15000</v>
      </c>
      <c r="D9" s="11" t="n">
        <v>22000</v>
      </c>
      <c r="E9" s="12" t="n">
        <v>19200</v>
      </c>
      <c r="F9" s="12" t="n">
        <v>0</v>
      </c>
      <c r="G9" s="13" t="inlineStr">
        <is>
          <t>⬜ In attesa</t>
        </is>
      </c>
      <c r="H9" s="14" t="inlineStr"/>
    </row>
    <row r="10" ht="18" customHeight="1">
      <c r="A10" s="9" t="n">
        <v>4</v>
      </c>
      <c r="B10" s="15" t="inlineStr">
        <is>
          <t>Aperitivo e welcome drink</t>
        </is>
      </c>
      <c r="C10" s="16" t="n">
        <v>2000</v>
      </c>
      <c r="D10" s="16" t="n">
        <v>3500</v>
      </c>
      <c r="E10" s="12" t="n">
        <v>2900</v>
      </c>
      <c r="F10" s="12" t="n">
        <v>0</v>
      </c>
      <c r="G10" s="17" t="inlineStr">
        <is>
          <t>⬜ In attesa</t>
        </is>
      </c>
      <c r="H10" s="14" t="inlineStr"/>
    </row>
    <row r="11" ht="18" customHeight="1">
      <c r="A11" s="9" t="n">
        <v>5</v>
      </c>
      <c r="B11" s="10" t="inlineStr">
        <is>
          <t>Torta nuziale</t>
        </is>
      </c>
      <c r="C11" s="11" t="n">
        <v>800</v>
      </c>
      <c r="D11" s="11" t="n">
        <v>1500</v>
      </c>
      <c r="E11" s="12" t="n">
        <v>1220</v>
      </c>
      <c r="F11" s="12" t="n">
        <v>0</v>
      </c>
      <c r="G11" s="13" t="inlineStr">
        <is>
          <t>⬜ In attesa</t>
        </is>
      </c>
      <c r="H11" s="14" t="inlineStr"/>
    </row>
    <row r="12" ht="18" customHeight="1">
      <c r="A12" s="9" t="n">
        <v>6</v>
      </c>
      <c r="B12" s="15" t="inlineStr">
        <is>
          <t>Addobbi floreali location</t>
        </is>
      </c>
      <c r="C12" s="16" t="n">
        <v>1500</v>
      </c>
      <c r="D12" s="16" t="n">
        <v>3000</v>
      </c>
      <c r="E12" s="12" t="n">
        <v>2400</v>
      </c>
      <c r="F12" s="12" t="n">
        <v>0</v>
      </c>
      <c r="G12" s="17" t="inlineStr">
        <is>
          <t>⬜ In attesa</t>
        </is>
      </c>
      <c r="H12" s="14" t="inlineStr"/>
    </row>
    <row r="13" ht="20" customHeight="1">
      <c r="A13" s="18" t="inlineStr"/>
      <c r="B13" s="19" t="inlineStr">
        <is>
          <t>Totale Location e Ricevimento</t>
        </is>
      </c>
      <c r="C13" s="20">
        <f>SUM(C7:C12)</f>
        <v/>
      </c>
      <c r="D13" s="20">
        <f>SUM(D7:D12)</f>
        <v/>
      </c>
      <c r="E13" s="20">
        <f>SUM(E7:E12)</f>
        <v/>
      </c>
      <c r="F13" s="20">
        <f>SUM(F7:F12)</f>
        <v/>
      </c>
      <c r="G13" s="18" t="n"/>
      <c r="H13" s="18" t="n"/>
    </row>
    <row r="14" ht="22" customHeight="1">
      <c r="A14" s="7" t="inlineStr"/>
      <c r="B14" s="8" t="inlineStr">
        <is>
          <t>▸  ABITI E ACCESSORI</t>
        </is>
      </c>
      <c r="C14" s="8" t="n"/>
      <c r="D14" s="8" t="n"/>
      <c r="E14" s="8" t="n"/>
      <c r="F14" s="8" t="n"/>
      <c r="G14" s="8" t="n"/>
      <c r="H14" s="8" t="n"/>
    </row>
    <row r="15" ht="18" customHeight="1">
      <c r="A15" s="9" t="n">
        <v>7</v>
      </c>
      <c r="B15" s="10" t="inlineStr">
        <is>
          <t>Abito da sposa</t>
        </is>
      </c>
      <c r="C15" s="11" t="n">
        <v>2000</v>
      </c>
      <c r="D15" s="11" t="n">
        <v>4000</v>
      </c>
      <c r="E15" s="12" t="n">
        <v>3200</v>
      </c>
      <c r="F15" s="12" t="n">
        <v>0</v>
      </c>
      <c r="G15" s="13" t="inlineStr">
        <is>
          <t>⬜ In attesa</t>
        </is>
      </c>
      <c r="H15" s="14" t="inlineStr"/>
    </row>
    <row r="16" ht="18" customHeight="1">
      <c r="A16" s="9" t="n">
        <v>8</v>
      </c>
      <c r="B16" s="15" t="inlineStr">
        <is>
          <t>Abito da sposo (smoking/tight)</t>
        </is>
      </c>
      <c r="C16" s="16" t="n">
        <v>500</v>
      </c>
      <c r="D16" s="16" t="n">
        <v>1200</v>
      </c>
      <c r="E16" s="12" t="n">
        <v>920</v>
      </c>
      <c r="F16" s="12" t="n">
        <v>0</v>
      </c>
      <c r="G16" s="17" t="inlineStr">
        <is>
          <t>⬜ In attesa</t>
        </is>
      </c>
      <c r="H16" s="14" t="inlineStr"/>
    </row>
    <row r="17" ht="18" customHeight="1">
      <c r="A17" s="9" t="n">
        <v>9</v>
      </c>
      <c r="B17" s="10" t="inlineStr">
        <is>
          <t>Scarpe sposa</t>
        </is>
      </c>
      <c r="C17" s="11" t="n">
        <v>150</v>
      </c>
      <c r="D17" s="11" t="n">
        <v>400</v>
      </c>
      <c r="E17" s="12" t="n">
        <v>300</v>
      </c>
      <c r="F17" s="12" t="n">
        <v>0</v>
      </c>
      <c r="G17" s="13" t="inlineStr">
        <is>
          <t>⬜ In attesa</t>
        </is>
      </c>
      <c r="H17" s="14" t="inlineStr"/>
    </row>
    <row r="18" ht="18" customHeight="1">
      <c r="A18" s="9" t="n">
        <v>10</v>
      </c>
      <c r="B18" s="15" t="inlineStr">
        <is>
          <t>Scarpe sposo</t>
        </is>
      </c>
      <c r="C18" s="16" t="n">
        <v>100</v>
      </c>
      <c r="D18" s="16" t="n">
        <v>300</v>
      </c>
      <c r="E18" s="12" t="n">
        <v>220</v>
      </c>
      <c r="F18" s="12" t="n">
        <v>0</v>
      </c>
      <c r="G18" s="17" t="inlineStr">
        <is>
          <t>⬜ In attesa</t>
        </is>
      </c>
      <c r="H18" s="14" t="inlineStr"/>
    </row>
    <row r="19" ht="18" customHeight="1">
      <c r="A19" s="9" t="n">
        <v>11</v>
      </c>
      <c r="B19" s="10" t="inlineStr">
        <is>
          <t>Velo e accessori sposa</t>
        </is>
      </c>
      <c r="C19" s="11" t="n">
        <v>200</v>
      </c>
      <c r="D19" s="11" t="n">
        <v>500</v>
      </c>
      <c r="E19" s="12" t="n">
        <v>380</v>
      </c>
      <c r="F19" s="12" t="n">
        <v>0</v>
      </c>
      <c r="G19" s="13" t="inlineStr">
        <is>
          <t>⬜ In attesa</t>
        </is>
      </c>
      <c r="H19" s="14" t="inlineStr"/>
    </row>
    <row r="20" ht="18" customHeight="1">
      <c r="A20" s="9" t="n">
        <v>12</v>
      </c>
      <c r="B20" s="15" t="inlineStr">
        <is>
          <t>Fedi nuziali</t>
        </is>
      </c>
      <c r="C20" s="16" t="n">
        <v>600</v>
      </c>
      <c r="D20" s="16" t="n">
        <v>1500</v>
      </c>
      <c r="E20" s="12" t="n">
        <v>1140</v>
      </c>
      <c r="F20" s="12" t="n">
        <v>0</v>
      </c>
      <c r="G20" s="17" t="inlineStr">
        <is>
          <t>⬜ In attesa</t>
        </is>
      </c>
      <c r="H20" s="14" t="inlineStr"/>
    </row>
    <row r="21" ht="20" customHeight="1">
      <c r="A21" s="18" t="inlineStr"/>
      <c r="B21" s="19" t="inlineStr">
        <is>
          <t>Totale Abiti e Accessori</t>
        </is>
      </c>
      <c r="C21" s="20">
        <f>SUM(C15:C20)</f>
        <v/>
      </c>
      <c r="D21" s="20">
        <f>SUM(D15:D20)</f>
        <v/>
      </c>
      <c r="E21" s="20">
        <f>SUM(E15:E20)</f>
        <v/>
      </c>
      <c r="F21" s="20">
        <f>SUM(F15:F20)</f>
        <v/>
      </c>
      <c r="G21" s="18" t="n"/>
      <c r="H21" s="18" t="n"/>
    </row>
    <row r="22" ht="22" customHeight="1">
      <c r="A22" s="7" t="inlineStr"/>
      <c r="B22" s="8" t="inlineStr">
        <is>
          <t>▸  FOTOGRAFIA E VIDEO</t>
        </is>
      </c>
      <c r="C22" s="8" t="n"/>
      <c r="D22" s="8" t="n"/>
      <c r="E22" s="8" t="n"/>
      <c r="F22" s="8" t="n"/>
      <c r="G22" s="8" t="n"/>
      <c r="H22" s="8" t="n"/>
    </row>
    <row r="23" ht="18" customHeight="1">
      <c r="A23" s="9" t="n">
        <v>13</v>
      </c>
      <c r="B23" s="10" t="inlineStr">
        <is>
          <t>Fotografo matrimoniale</t>
        </is>
      </c>
      <c r="C23" s="11" t="n">
        <v>2500</v>
      </c>
      <c r="D23" s="11" t="n">
        <v>4500</v>
      </c>
      <c r="E23" s="12" t="n">
        <v>3700</v>
      </c>
      <c r="F23" s="12" t="n">
        <v>0</v>
      </c>
      <c r="G23" s="13" t="inlineStr">
        <is>
          <t>⬜ In attesa</t>
        </is>
      </c>
      <c r="H23" s="14" t="inlineStr"/>
    </row>
    <row r="24" ht="18" customHeight="1">
      <c r="A24" s="9" t="n">
        <v>14</v>
      </c>
      <c r="B24" s="15" t="inlineStr">
        <is>
          <t>Videomaker / SDE</t>
        </is>
      </c>
      <c r="C24" s="16" t="n">
        <v>1500</v>
      </c>
      <c r="D24" s="16" t="n">
        <v>3000</v>
      </c>
      <c r="E24" s="12" t="n">
        <v>2400</v>
      </c>
      <c r="F24" s="12" t="n">
        <v>0</v>
      </c>
      <c r="G24" s="17" t="inlineStr">
        <is>
          <t>⬜ In attesa</t>
        </is>
      </c>
      <c r="H24" s="14" t="inlineStr"/>
    </row>
    <row r="25" ht="18" customHeight="1">
      <c r="A25" s="9" t="n">
        <v>15</v>
      </c>
      <c r="B25" s="10" t="inlineStr">
        <is>
          <t>Stampa album fotografico</t>
        </is>
      </c>
      <c r="C25" s="11" t="n">
        <v>500</v>
      </c>
      <c r="D25" s="11" t="n">
        <v>1200</v>
      </c>
      <c r="E25" s="12" t="n">
        <v>920</v>
      </c>
      <c r="F25" s="12" t="n">
        <v>0</v>
      </c>
      <c r="G25" s="13" t="inlineStr">
        <is>
          <t>⬜ In attesa</t>
        </is>
      </c>
      <c r="H25" s="14" t="inlineStr"/>
    </row>
    <row r="26" ht="18" customHeight="1">
      <c r="A26" s="9" t="n">
        <v>16</v>
      </c>
      <c r="B26" s="15" t="inlineStr">
        <is>
          <t>Photobooth</t>
        </is>
      </c>
      <c r="C26" s="16" t="n">
        <v>300</v>
      </c>
      <c r="D26" s="16" t="n">
        <v>600</v>
      </c>
      <c r="E26" s="12" t="n">
        <v>480</v>
      </c>
      <c r="F26" s="12" t="n">
        <v>0</v>
      </c>
      <c r="G26" s="17" t="inlineStr">
        <is>
          <t>⬜ In attesa</t>
        </is>
      </c>
      <c r="H26" s="14" t="inlineStr"/>
    </row>
    <row r="27" ht="20" customHeight="1">
      <c r="A27" s="18" t="inlineStr"/>
      <c r="B27" s="19" t="inlineStr">
        <is>
          <t>Totale Fotografia e Video</t>
        </is>
      </c>
      <c r="C27" s="20">
        <f>SUM(C23:C26)</f>
        <v/>
      </c>
      <c r="D27" s="20">
        <f>SUM(D23:D26)</f>
        <v/>
      </c>
      <c r="E27" s="20">
        <f>SUM(E23:E26)</f>
        <v/>
      </c>
      <c r="F27" s="20">
        <f>SUM(F23:F26)</f>
        <v/>
      </c>
      <c r="G27" s="18" t="n"/>
      <c r="H27" s="18" t="n"/>
    </row>
    <row r="28" ht="22" customHeight="1">
      <c r="A28" s="7" t="inlineStr"/>
      <c r="B28" s="8" t="inlineStr">
        <is>
          <t>▸  MUSICA E INTRATTENIMENTO</t>
        </is>
      </c>
      <c r="C28" s="8" t="n"/>
      <c r="D28" s="8" t="n"/>
      <c r="E28" s="8" t="n"/>
      <c r="F28" s="8" t="n"/>
      <c r="G28" s="8" t="n"/>
      <c r="H28" s="8" t="n"/>
    </row>
    <row r="29" ht="18" customHeight="1">
      <c r="A29" s="9" t="n">
        <v>17</v>
      </c>
      <c r="B29" s="10" t="inlineStr">
        <is>
          <t>Orchestra / Band dal vivo</t>
        </is>
      </c>
      <c r="C29" s="11" t="n">
        <v>3000</v>
      </c>
      <c r="D29" s="11" t="n">
        <v>6000</v>
      </c>
      <c r="E29" s="12" t="n">
        <v>4800</v>
      </c>
      <c r="F29" s="12" t="n">
        <v>0</v>
      </c>
      <c r="G29" s="13" t="inlineStr">
        <is>
          <t>⬜ In attesa</t>
        </is>
      </c>
      <c r="H29" s="14" t="inlineStr"/>
    </row>
    <row r="30" ht="18" customHeight="1">
      <c r="A30" s="9" t="n">
        <v>18</v>
      </c>
      <c r="B30" s="15" t="inlineStr">
        <is>
          <t>DJ set serata</t>
        </is>
      </c>
      <c r="C30" s="16" t="n">
        <v>1000</v>
      </c>
      <c r="D30" s="16" t="n">
        <v>2500</v>
      </c>
      <c r="E30" s="12" t="n">
        <v>1900</v>
      </c>
      <c r="F30" s="12" t="n">
        <v>0</v>
      </c>
      <c r="G30" s="17" t="inlineStr">
        <is>
          <t>⬜ In attesa</t>
        </is>
      </c>
      <c r="H30" s="14" t="inlineStr"/>
    </row>
    <row r="31" ht="18" customHeight="1">
      <c r="A31" s="9" t="n">
        <v>19</v>
      </c>
      <c r="B31" s="10" t="inlineStr">
        <is>
          <t>Animazione e giochi</t>
        </is>
      </c>
      <c r="C31" s="11" t="n">
        <v>500</v>
      </c>
      <c r="D31" s="11" t="n">
        <v>1000</v>
      </c>
      <c r="E31" s="12" t="n">
        <v>800</v>
      </c>
      <c r="F31" s="12" t="n">
        <v>0</v>
      </c>
      <c r="G31" s="13" t="inlineStr">
        <is>
          <t>⬜ In attesa</t>
        </is>
      </c>
      <c r="H31" s="14" t="inlineStr"/>
    </row>
    <row r="32" ht="18" customHeight="1">
      <c r="A32" s="9" t="n">
        <v>20</v>
      </c>
      <c r="B32" s="15" t="inlineStr">
        <is>
          <t>Fuochi d'artificio / spettacolo</t>
        </is>
      </c>
      <c r="C32" s="16" t="n">
        <v>800</v>
      </c>
      <c r="D32" s="16" t="n">
        <v>2000</v>
      </c>
      <c r="E32" s="12" t="n">
        <v>1520</v>
      </c>
      <c r="F32" s="12" t="n">
        <v>0</v>
      </c>
      <c r="G32" s="17" t="inlineStr">
        <is>
          <t>⬜ In attesa</t>
        </is>
      </c>
      <c r="H32" s="14" t="inlineStr"/>
    </row>
    <row r="33" ht="20" customHeight="1">
      <c r="A33" s="18" t="inlineStr"/>
      <c r="B33" s="19" t="inlineStr">
        <is>
          <t>Totale Musica e Intrattenimento</t>
        </is>
      </c>
      <c r="C33" s="20">
        <f>SUM(C29:C32)</f>
        <v/>
      </c>
      <c r="D33" s="20">
        <f>SUM(D29:D32)</f>
        <v/>
      </c>
      <c r="E33" s="20">
        <f>SUM(E29:E32)</f>
        <v/>
      </c>
      <c r="F33" s="20">
        <f>SUM(F29:F32)</f>
        <v/>
      </c>
      <c r="G33" s="18" t="n"/>
      <c r="H33" s="18" t="n"/>
    </row>
    <row r="34" ht="22" customHeight="1">
      <c r="A34" s="7" t="inlineStr"/>
      <c r="B34" s="8" t="inlineStr">
        <is>
          <t>▸  CERIMONIA</t>
        </is>
      </c>
      <c r="C34" s="8" t="n"/>
      <c r="D34" s="8" t="n"/>
      <c r="E34" s="8" t="n"/>
      <c r="F34" s="8" t="n"/>
      <c r="G34" s="8" t="n"/>
      <c r="H34" s="8" t="n"/>
    </row>
    <row r="35" ht="18" customHeight="1">
      <c r="A35" s="9" t="n">
        <v>21</v>
      </c>
      <c r="B35" s="10" t="inlineStr">
        <is>
          <t>Officiant / Celebrante</t>
        </is>
      </c>
      <c r="C35" s="11" t="n">
        <v>500</v>
      </c>
      <c r="D35" s="11" t="n">
        <v>1000</v>
      </c>
      <c r="E35" s="12" t="n">
        <v>800</v>
      </c>
      <c r="F35" s="12" t="n">
        <v>0</v>
      </c>
      <c r="G35" s="13" t="inlineStr">
        <is>
          <t>⬜ In attesa</t>
        </is>
      </c>
      <c r="H35" s="14" t="inlineStr"/>
    </row>
    <row r="36" ht="18" customHeight="1">
      <c r="A36" s="9" t="n">
        <v>22</v>
      </c>
      <c r="B36" s="15" t="inlineStr">
        <is>
          <t>Fiori e decorazioni chiesa/civile</t>
        </is>
      </c>
      <c r="C36" s="16" t="n">
        <v>500</v>
      </c>
      <c r="D36" s="16" t="n">
        <v>1500</v>
      </c>
      <c r="E36" s="12" t="n">
        <v>1100</v>
      </c>
      <c r="F36" s="12" t="n">
        <v>0</v>
      </c>
      <c r="G36" s="17" t="inlineStr">
        <is>
          <t>⬜ In attesa</t>
        </is>
      </c>
      <c r="H36" s="14" t="inlineStr"/>
    </row>
    <row r="37" ht="18" customHeight="1">
      <c r="A37" s="9" t="n">
        <v>23</v>
      </c>
      <c r="B37" s="10" t="inlineStr">
        <is>
          <t>Stampa partecipazioni e inviti</t>
        </is>
      </c>
      <c r="C37" s="11" t="n">
        <v>300</v>
      </c>
      <c r="D37" s="11" t="n">
        <v>700</v>
      </c>
      <c r="E37" s="12" t="n">
        <v>540</v>
      </c>
      <c r="F37" s="12" t="n">
        <v>0</v>
      </c>
      <c r="G37" s="13" t="inlineStr">
        <is>
          <t>⬜ In attesa</t>
        </is>
      </c>
      <c r="H37" s="14" t="inlineStr"/>
    </row>
    <row r="38" ht="18" customHeight="1">
      <c r="A38" s="9" t="n">
        <v>24</v>
      </c>
      <c r="B38" s="15" t="inlineStr">
        <is>
          <t>Segnaposto e tableau</t>
        </is>
      </c>
      <c r="C38" s="16" t="n">
        <v>200</v>
      </c>
      <c r="D38" s="16" t="n">
        <v>600</v>
      </c>
      <c r="E38" s="12" t="n">
        <v>440</v>
      </c>
      <c r="F38" s="12" t="n">
        <v>0</v>
      </c>
      <c r="G38" s="17" t="inlineStr">
        <is>
          <t>⬜ In attesa</t>
        </is>
      </c>
      <c r="H38" s="14" t="inlineStr"/>
    </row>
    <row r="39" ht="18" customHeight="1">
      <c r="A39" s="9" t="n">
        <v>25</v>
      </c>
      <c r="B39" s="10" t="inlineStr">
        <is>
          <t>Bomboniere</t>
        </is>
      </c>
      <c r="C39" s="11" t="n">
        <v>800</v>
      </c>
      <c r="D39" s="11" t="n">
        <v>1800</v>
      </c>
      <c r="E39" s="12" t="n">
        <v>1400</v>
      </c>
      <c r="F39" s="12" t="n">
        <v>0</v>
      </c>
      <c r="G39" s="13" t="inlineStr">
        <is>
          <t>⬜ In attesa</t>
        </is>
      </c>
      <c r="H39" s="14" t="inlineStr"/>
    </row>
    <row r="40" ht="20" customHeight="1">
      <c r="A40" s="18" t="inlineStr"/>
      <c r="B40" s="19" t="inlineStr">
        <is>
          <t>Totale Cerimonia</t>
        </is>
      </c>
      <c r="C40" s="20">
        <f>SUM(C35:C39)</f>
        <v/>
      </c>
      <c r="D40" s="20">
        <f>SUM(D35:D39)</f>
        <v/>
      </c>
      <c r="E40" s="20">
        <f>SUM(E35:E39)</f>
        <v/>
      </c>
      <c r="F40" s="20">
        <f>SUM(F35:F39)</f>
        <v/>
      </c>
      <c r="G40" s="18" t="n"/>
      <c r="H40" s="18" t="n"/>
    </row>
    <row r="41" ht="22" customHeight="1">
      <c r="A41" s="7" t="inlineStr"/>
      <c r="B41" s="8" t="inlineStr">
        <is>
          <t>▸  TRASPORTI E LOGISTICA</t>
        </is>
      </c>
      <c r="C41" s="8" t="n"/>
      <c r="D41" s="8" t="n"/>
      <c r="E41" s="8" t="n"/>
      <c r="F41" s="8" t="n"/>
      <c r="G41" s="8" t="n"/>
      <c r="H41" s="8" t="n"/>
    </row>
    <row r="42" ht="18" customHeight="1">
      <c r="A42" s="9" t="n">
        <v>26</v>
      </c>
      <c r="B42" s="10" t="inlineStr">
        <is>
          <t>Auto sposi / Noleggio limousine</t>
        </is>
      </c>
      <c r="C42" s="11" t="n">
        <v>500</v>
      </c>
      <c r="D42" s="11" t="n">
        <v>1200</v>
      </c>
      <c r="E42" s="12" t="n">
        <v>920</v>
      </c>
      <c r="F42" s="12" t="n">
        <v>0</v>
      </c>
      <c r="G42" s="13" t="inlineStr">
        <is>
          <t>⬜ In attesa</t>
        </is>
      </c>
      <c r="H42" s="14" t="inlineStr"/>
    </row>
    <row r="43" ht="18" customHeight="1">
      <c r="A43" s="9" t="n">
        <v>27</v>
      </c>
      <c r="B43" s="15" t="inlineStr">
        <is>
          <t>Navette ospiti</t>
        </is>
      </c>
      <c r="C43" s="16" t="n">
        <v>400</v>
      </c>
      <c r="D43" s="16" t="n">
        <v>900</v>
      </c>
      <c r="E43" s="12" t="n">
        <v>700</v>
      </c>
      <c r="F43" s="12" t="n">
        <v>0</v>
      </c>
      <c r="G43" s="17" t="inlineStr">
        <is>
          <t>⬜ In attesa</t>
        </is>
      </c>
      <c r="H43" s="14" t="inlineStr"/>
    </row>
    <row r="44" ht="18" customHeight="1">
      <c r="A44" s="9" t="n">
        <v>28</v>
      </c>
      <c r="B44" s="10" t="inlineStr">
        <is>
          <t>Parcheggio e logistica</t>
        </is>
      </c>
      <c r="C44" s="11" t="n">
        <v>150</v>
      </c>
      <c r="D44" s="11" t="n">
        <v>400</v>
      </c>
      <c r="E44" s="12" t="n">
        <v>300</v>
      </c>
      <c r="F44" s="12" t="n">
        <v>0</v>
      </c>
      <c r="G44" s="13" t="inlineStr">
        <is>
          <t>⬜ In attesa</t>
        </is>
      </c>
      <c r="H44" s="14" t="inlineStr"/>
    </row>
    <row r="45" ht="20" customHeight="1">
      <c r="A45" s="18" t="inlineStr"/>
      <c r="B45" s="19" t="inlineStr">
        <is>
          <t>Totale Trasporti e Logistica</t>
        </is>
      </c>
      <c r="C45" s="20">
        <f>SUM(C42:C44)</f>
        <v/>
      </c>
      <c r="D45" s="20">
        <f>SUM(D42:D44)</f>
        <v/>
      </c>
      <c r="E45" s="20">
        <f>SUM(E42:E44)</f>
        <v/>
      </c>
      <c r="F45" s="20">
        <f>SUM(F42:F44)</f>
        <v/>
      </c>
      <c r="G45" s="18" t="n"/>
      <c r="H45" s="18" t="n"/>
    </row>
    <row r="46" ht="22" customHeight="1">
      <c r="A46" s="7" t="inlineStr"/>
      <c r="B46" s="8" t="inlineStr">
        <is>
          <t>▸  BENESSERE E BEAUTY</t>
        </is>
      </c>
      <c r="C46" s="8" t="n"/>
      <c r="D46" s="8" t="n"/>
      <c r="E46" s="8" t="n"/>
      <c r="F46" s="8" t="n"/>
      <c r="G46" s="8" t="n"/>
      <c r="H46" s="8" t="n"/>
    </row>
    <row r="47" ht="18" customHeight="1">
      <c r="A47" s="9" t="n">
        <v>29</v>
      </c>
      <c r="B47" s="10" t="inlineStr">
        <is>
          <t>Parrucchiera sposa</t>
        </is>
      </c>
      <c r="C47" s="11" t="n">
        <v>200</v>
      </c>
      <c r="D47" s="11" t="n">
        <v>500</v>
      </c>
      <c r="E47" s="12" t="n">
        <v>380</v>
      </c>
      <c r="F47" s="12" t="n">
        <v>0</v>
      </c>
      <c r="G47" s="13" t="inlineStr">
        <is>
          <t>⬜ In attesa</t>
        </is>
      </c>
      <c r="H47" s="14" t="inlineStr"/>
    </row>
    <row r="48" ht="18" customHeight="1">
      <c r="A48" s="9" t="n">
        <v>30</v>
      </c>
      <c r="B48" s="15" t="inlineStr">
        <is>
          <t>Make-up artist sposa</t>
        </is>
      </c>
      <c r="C48" s="16" t="n">
        <v>200</v>
      </c>
      <c r="D48" s="16" t="n">
        <v>450</v>
      </c>
      <c r="E48" s="12" t="n">
        <v>350</v>
      </c>
      <c r="F48" s="12" t="n">
        <v>0</v>
      </c>
      <c r="G48" s="17" t="inlineStr">
        <is>
          <t>⬜ In attesa</t>
        </is>
      </c>
      <c r="H48" s="14" t="inlineStr"/>
    </row>
    <row r="49" ht="18" customHeight="1">
      <c r="A49" s="9" t="n">
        <v>31</v>
      </c>
      <c r="B49" s="10" t="inlineStr">
        <is>
          <t>Trucco e capelli damigelle</t>
        </is>
      </c>
      <c r="C49" s="11" t="n">
        <v>300</v>
      </c>
      <c r="D49" s="11" t="n">
        <v>700</v>
      </c>
      <c r="E49" s="12" t="n">
        <v>540</v>
      </c>
      <c r="F49" s="12" t="n">
        <v>0</v>
      </c>
      <c r="G49" s="13" t="inlineStr">
        <is>
          <t>⬜ In attesa</t>
        </is>
      </c>
      <c r="H49" s="14" t="inlineStr"/>
    </row>
    <row r="50" ht="18" customHeight="1">
      <c r="A50" s="9" t="n">
        <v>32</v>
      </c>
      <c r="B50" s="15" t="inlineStr">
        <is>
          <t>SPA e trattamenti pre-matrimonio</t>
        </is>
      </c>
      <c r="C50" s="16" t="n">
        <v>200</v>
      </c>
      <c r="D50" s="16" t="n">
        <v>500</v>
      </c>
      <c r="E50" s="12" t="n">
        <v>380</v>
      </c>
      <c r="F50" s="12" t="n">
        <v>0</v>
      </c>
      <c r="G50" s="17" t="inlineStr">
        <is>
          <t>⬜ In attesa</t>
        </is>
      </c>
      <c r="H50" s="14" t="inlineStr"/>
    </row>
    <row r="51" ht="20" customHeight="1">
      <c r="A51" s="18" t="inlineStr"/>
      <c r="B51" s="19" t="inlineStr">
        <is>
          <t>Totale Benessere e Beauty</t>
        </is>
      </c>
      <c r="C51" s="20">
        <f>SUM(C47:C50)</f>
        <v/>
      </c>
      <c r="D51" s="20">
        <f>SUM(D47:D50)</f>
        <v/>
      </c>
      <c r="E51" s="20">
        <f>SUM(E47:E50)</f>
        <v/>
      </c>
      <c r="F51" s="20">
        <f>SUM(F47:F50)</f>
        <v/>
      </c>
      <c r="G51" s="18" t="n"/>
      <c r="H51" s="18" t="n"/>
    </row>
    <row r="52" ht="22" customHeight="1">
      <c r="A52" s="7" t="inlineStr"/>
      <c r="B52" s="8" t="inlineStr">
        <is>
          <t>▸  VIAGGIO DI NOZZE</t>
        </is>
      </c>
      <c r="C52" s="8" t="n"/>
      <c r="D52" s="8" t="n"/>
      <c r="E52" s="8" t="n"/>
      <c r="F52" s="8" t="n"/>
      <c r="G52" s="8" t="n"/>
      <c r="H52" s="8" t="n"/>
    </row>
    <row r="53" ht="18" customHeight="1">
      <c r="A53" s="9" t="n">
        <v>33</v>
      </c>
      <c r="B53" s="10" t="inlineStr">
        <is>
          <t>Voli / Trasporti</t>
        </is>
      </c>
      <c r="C53" s="11" t="n">
        <v>1200</v>
      </c>
      <c r="D53" s="11" t="n">
        <v>3000</v>
      </c>
      <c r="E53" s="12" t="n">
        <v>2280</v>
      </c>
      <c r="F53" s="12" t="n">
        <v>0</v>
      </c>
      <c r="G53" s="13" t="inlineStr">
        <is>
          <t>⬜ In attesa</t>
        </is>
      </c>
      <c r="H53" s="14" t="inlineStr"/>
    </row>
    <row r="54" ht="18" customHeight="1">
      <c r="A54" s="9" t="n">
        <v>34</v>
      </c>
      <c r="B54" s="15" t="inlineStr">
        <is>
          <t>Hotel / Resort</t>
        </is>
      </c>
      <c r="C54" s="16" t="n">
        <v>2000</v>
      </c>
      <c r="D54" s="16" t="n">
        <v>6000</v>
      </c>
      <c r="E54" s="12" t="n">
        <v>4400</v>
      </c>
      <c r="F54" s="12" t="n">
        <v>0</v>
      </c>
      <c r="G54" s="17" t="inlineStr">
        <is>
          <t>⬜ In attesa</t>
        </is>
      </c>
      <c r="H54" s="14" t="inlineStr"/>
    </row>
    <row r="55" ht="18" customHeight="1">
      <c r="A55" s="9" t="n">
        <v>35</v>
      </c>
      <c r="B55" s="10" t="inlineStr">
        <is>
          <t>Attività ed escursioni</t>
        </is>
      </c>
      <c r="C55" s="11" t="n">
        <v>500</v>
      </c>
      <c r="D55" s="11" t="n">
        <v>1500</v>
      </c>
      <c r="E55" s="12" t="n">
        <v>1100</v>
      </c>
      <c r="F55" s="12" t="n">
        <v>0</v>
      </c>
      <c r="G55" s="13" t="inlineStr">
        <is>
          <t>⬜ In attesa</t>
        </is>
      </c>
      <c r="H55" s="14" t="inlineStr"/>
    </row>
    <row r="56" ht="18" customHeight="1">
      <c r="A56" s="9" t="n">
        <v>36</v>
      </c>
      <c r="B56" s="15" t="inlineStr">
        <is>
          <t>Assicurazione viaggio</t>
        </is>
      </c>
      <c r="C56" s="16" t="n">
        <v>100</v>
      </c>
      <c r="D56" s="16" t="n">
        <v>250</v>
      </c>
      <c r="E56" s="12" t="n">
        <v>190</v>
      </c>
      <c r="F56" s="12" t="n">
        <v>0</v>
      </c>
      <c r="G56" s="17" t="inlineStr">
        <is>
          <t>⬜ In attesa</t>
        </is>
      </c>
      <c r="H56" s="14" t="inlineStr"/>
    </row>
    <row r="57" ht="20" customHeight="1">
      <c r="A57" s="18" t="inlineStr"/>
      <c r="B57" s="19" t="inlineStr">
        <is>
          <t>Totale Viaggio di Nozze</t>
        </is>
      </c>
      <c r="C57" s="20">
        <f>SUM(C53:C56)</f>
        <v/>
      </c>
      <c r="D57" s="20">
        <f>SUM(D53:D56)</f>
        <v/>
      </c>
      <c r="E57" s="20">
        <f>SUM(E53:E56)</f>
        <v/>
      </c>
      <c r="F57" s="20">
        <f>SUM(F53:F56)</f>
        <v/>
      </c>
      <c r="G57" s="18" t="n"/>
      <c r="H57" s="18" t="n"/>
    </row>
    <row r="58" ht="22" customHeight="1">
      <c r="A58" s="7" t="inlineStr"/>
      <c r="B58" s="8" t="inlineStr">
        <is>
          <t>▸  VARIE E IMPREVISTI</t>
        </is>
      </c>
      <c r="C58" s="8" t="n"/>
      <c r="D58" s="8" t="n"/>
      <c r="E58" s="8" t="n"/>
      <c r="F58" s="8" t="n"/>
      <c r="G58" s="8" t="n"/>
      <c r="H58" s="8" t="n"/>
    </row>
    <row r="59" ht="18" customHeight="1">
      <c r="A59" s="9" t="n">
        <v>37</v>
      </c>
      <c r="B59" s="10" t="inlineStr">
        <is>
          <t>Regali testimoni e damigelle</t>
        </is>
      </c>
      <c r="C59" s="11" t="n">
        <v>300</v>
      </c>
      <c r="D59" s="11" t="n">
        <v>600</v>
      </c>
      <c r="E59" s="12" t="n">
        <v>480</v>
      </c>
      <c r="F59" s="12" t="n">
        <v>0</v>
      </c>
      <c r="G59" s="13" t="inlineStr">
        <is>
          <t>⬜ In attesa</t>
        </is>
      </c>
      <c r="H59" s="14" t="inlineStr"/>
    </row>
    <row r="60" ht="18" customHeight="1">
      <c r="A60" s="9" t="n">
        <v>38</v>
      </c>
      <c r="B60" s="15" t="inlineStr">
        <is>
          <t>Lista nozze (gestione piattaforma)</t>
        </is>
      </c>
      <c r="C60" s="16" t="n">
        <v>100</v>
      </c>
      <c r="D60" s="16" t="n">
        <v>200</v>
      </c>
      <c r="E60" s="12" t="n">
        <v>160</v>
      </c>
      <c r="F60" s="12" t="n">
        <v>0</v>
      </c>
      <c r="G60" s="17" t="inlineStr">
        <is>
          <t>⬜ In attesa</t>
        </is>
      </c>
      <c r="H60" s="14" t="inlineStr"/>
    </row>
    <row r="61" ht="18" customHeight="1">
      <c r="A61" s="9" t="n">
        <v>39</v>
      </c>
      <c r="B61" s="10" t="inlineStr">
        <is>
          <t>Spese amministrative / notarili</t>
        </is>
      </c>
      <c r="C61" s="11" t="n">
        <v>200</v>
      </c>
      <c r="D61" s="11" t="n">
        <v>500</v>
      </c>
      <c r="E61" s="12" t="n">
        <v>380</v>
      </c>
      <c r="F61" s="12" t="n">
        <v>0</v>
      </c>
      <c r="G61" s="13" t="inlineStr">
        <is>
          <t>⬜ In attesa</t>
        </is>
      </c>
      <c r="H61" s="14" t="inlineStr"/>
    </row>
    <row r="62" ht="18" customHeight="1">
      <c r="A62" s="9" t="n">
        <v>40</v>
      </c>
      <c r="B62" s="15" t="inlineStr">
        <is>
          <t>Fondo imprevisti</t>
        </is>
      </c>
      <c r="C62" s="16" t="n">
        <v>1000</v>
      </c>
      <c r="D62" s="16" t="n">
        <v>2000</v>
      </c>
      <c r="E62" s="12" t="n">
        <v>1600</v>
      </c>
      <c r="F62" s="12" t="n">
        <v>0</v>
      </c>
      <c r="G62" s="17" t="inlineStr">
        <is>
          <t>⬜ In attesa</t>
        </is>
      </c>
      <c r="H62" s="14" t="inlineStr"/>
    </row>
    <row r="63" ht="20" customHeight="1">
      <c r="A63" s="18" t="inlineStr"/>
      <c r="B63" s="19" t="inlineStr">
        <is>
          <t>Totale Varie e Imprevisti</t>
        </is>
      </c>
      <c r="C63" s="20">
        <f>SUM(C59:C62)</f>
        <v/>
      </c>
      <c r="D63" s="20">
        <f>SUM(D59:D62)</f>
        <v/>
      </c>
      <c r="E63" s="20">
        <f>SUM(E59:E62)</f>
        <v/>
      </c>
      <c r="F63" s="20">
        <f>SUM(F59:F62)</f>
        <v/>
      </c>
      <c r="G63" s="18" t="n"/>
      <c r="H63" s="18" t="n"/>
    </row>
    <row r="65" ht="28" customHeight="1">
      <c r="A65" s="3" t="inlineStr"/>
      <c r="B65" s="21" t="inlineStr">
        <is>
          <t>🏆  TOTALE COMPLESSIVO MATRIMONIO</t>
        </is>
      </c>
      <c r="C65" s="22">
        <f>C13+C21+C27+C33+C40+C45+C51+C57+C63</f>
        <v/>
      </c>
      <c r="D65" s="22">
        <f>D13+D21+D27+D33+D40+D45+D51+D57+D63</f>
        <v/>
      </c>
      <c r="E65" s="22">
        <f>E13+E21+E27+E33+E40+E45+E51+E57+E63</f>
        <v/>
      </c>
      <c r="F65" s="22">
        <f>F13+F21+F27+F33+F40+F45+F51+F57+F63</f>
        <v/>
      </c>
      <c r="G65" s="3" t="n"/>
      <c r="H65" s="3" t="n"/>
    </row>
    <row r="66" ht="22" customHeight="1">
      <c r="A66" s="18" t="n"/>
      <c r="B66" s="23" t="inlineStr">
        <is>
          <t>📊  Scostamento Budget vs Spesa Effettiva</t>
        </is>
      </c>
      <c r="C66" s="18" t="n"/>
      <c r="D66" s="18" t="n"/>
      <c r="E66" s="20">
        <f>E65-F65</f>
        <v/>
      </c>
      <c r="F66" s="18" t="n"/>
      <c r="G66" s="18" t="n"/>
      <c r="H66" s="18" t="n"/>
    </row>
    <row r="67" ht="22" customHeight="1">
      <c r="A67" s="18" t="n"/>
      <c r="B67" s="23" t="inlineStr">
        <is>
          <t>📈  % Spesa su Budget Allocato</t>
        </is>
      </c>
      <c r="C67" s="18" t="n"/>
      <c r="D67" s="18" t="n"/>
      <c r="E67" s="24">
        <f>IF(E65&gt;0,F65/E65,0)</f>
        <v/>
      </c>
      <c r="F67" s="18" t="n"/>
      <c r="G67" s="18" t="n"/>
      <c r="H67" s="18" t="n"/>
    </row>
  </sheetData>
  <mergeCells count="13">
    <mergeCell ref="A2:H2"/>
    <mergeCell ref="A3:H3"/>
    <mergeCell ref="A4:H4"/>
    <mergeCell ref="B6:F6"/>
    <mergeCell ref="B14:F14"/>
    <mergeCell ref="B22:F22"/>
    <mergeCell ref="B28:F28"/>
    <mergeCell ref="B34:F34"/>
    <mergeCell ref="B41:F41"/>
    <mergeCell ref="B46:F46"/>
    <mergeCell ref="B52:F52"/>
    <mergeCell ref="B58:F58"/>
    <mergeCell ref="B65"/>
  </mergeCells>
  <dataValidations count="1">
    <dataValidation sqref="G6:G64" showErrorMessage="1" showInputMessage="1" allowBlank="1" errorTitle="Valore non valido" error="Seleziona un valore dalla lista" type="list">
      <formula1>"⬜ In attesa,✅ Confermato,💰 Pagato,❌ Annullato,⏳ In trattativa"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2:G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16" customWidth="1" min="3" max="3"/>
    <col width="16" customWidth="1" min="4" max="4"/>
    <col width="16" customWidth="1" min="5" max="5"/>
    <col width="16" customWidth="1" min="6" max="6"/>
    <col width="14" customWidth="1" min="7" max="7"/>
  </cols>
  <sheetData>
    <row r="1" ht="15" customHeight="1"/>
    <row r="2" ht="40" customHeight="1">
      <c r="A2" s="25" t="inlineStr">
        <is>
          <t>📊 RIEPILOGO BUDGET PER CATEGORIA</t>
        </is>
      </c>
      <c r="B2" s="3" t="n"/>
      <c r="C2" s="3" t="n"/>
      <c r="D2" s="3" t="n"/>
      <c r="E2" s="3" t="n"/>
      <c r="F2" s="3" t="n"/>
      <c r="G2" s="3" t="n"/>
    </row>
    <row r="3" ht="20" customHeight="1">
      <c r="A3" s="4" t="inlineStr">
        <is>
          <t>Riepilogo aggiornato al 16/03/2026</t>
        </is>
      </c>
      <c r="B3" s="1" t="n"/>
      <c r="C3" s="1" t="n"/>
      <c r="D3" s="1" t="n"/>
      <c r="E3" s="1" t="n"/>
      <c r="F3" s="1" t="n"/>
      <c r="G3" s="1" t="n"/>
    </row>
    <row r="4" ht="18" customHeight="1">
      <c r="A4" s="5" t="n"/>
      <c r="B4" s="5" t="n"/>
      <c r="C4" s="5" t="n"/>
      <c r="D4" s="5" t="n"/>
      <c r="E4" s="5" t="n"/>
      <c r="F4" s="5" t="n"/>
      <c r="G4" s="5" t="n"/>
    </row>
    <row r="5" ht="28" customHeight="1">
      <c r="A5" s="6" t="inlineStr">
        <is>
          <t>#</t>
        </is>
      </c>
      <c r="B5" s="6" t="inlineStr">
        <is>
          <t>Categoria</t>
        </is>
      </c>
      <c r="C5" s="6" t="inlineStr">
        <is>
          <t>Budget Min (€)</t>
        </is>
      </c>
      <c r="D5" s="6" t="inlineStr">
        <is>
          <t>Budget Max (€)</t>
        </is>
      </c>
      <c r="E5" s="6" t="inlineStr">
        <is>
          <t>Budget Allocato (€)</t>
        </is>
      </c>
      <c r="F5" s="6" t="inlineStr">
        <is>
          <t>Spesa Effettiva (€)</t>
        </is>
      </c>
      <c r="G5" s="6" t="inlineStr">
        <is>
          <t>% sul Totale</t>
        </is>
      </c>
    </row>
    <row r="6" ht="18" customHeight="1">
      <c r="A6" s="9" t="n">
        <v>1</v>
      </c>
      <c r="B6" s="10" t="inlineStr">
        <is>
          <t>Location e Ricevimento</t>
        </is>
      </c>
      <c r="C6" s="11">
        <f>'Budget Matrimonio'!C13</f>
        <v/>
      </c>
      <c r="D6" s="11">
        <f>'Budget Matrimonio'!D13</f>
        <v/>
      </c>
      <c r="E6" s="11">
        <f>'Budget Matrimonio'!E13</f>
        <v/>
      </c>
      <c r="F6" s="11">
        <f>'Budget Matrimonio'!F13</f>
        <v/>
      </c>
      <c r="G6" s="26">
        <f>IF('Budget Matrimonio'!E65&gt;0,E6/'Budget Matrimonio'!E65,0)</f>
        <v/>
      </c>
    </row>
    <row r="7" ht="18" customHeight="1">
      <c r="A7" s="9" t="n">
        <v>2</v>
      </c>
      <c r="B7" s="15" t="inlineStr">
        <is>
          <t>Abiti e Accessori</t>
        </is>
      </c>
      <c r="C7" s="16">
        <f>'Budget Matrimonio'!C21</f>
        <v/>
      </c>
      <c r="D7" s="16">
        <f>'Budget Matrimonio'!D21</f>
        <v/>
      </c>
      <c r="E7" s="16">
        <f>'Budget Matrimonio'!E21</f>
        <v/>
      </c>
      <c r="F7" s="16">
        <f>'Budget Matrimonio'!F21</f>
        <v/>
      </c>
      <c r="G7" s="27">
        <f>IF('Budget Matrimonio'!E65&gt;0,E7/'Budget Matrimonio'!E65,0)</f>
        <v/>
      </c>
    </row>
    <row r="8" ht="18" customHeight="1">
      <c r="A8" s="9" t="n">
        <v>3</v>
      </c>
      <c r="B8" s="10" t="inlineStr">
        <is>
          <t>Fotografia e Video</t>
        </is>
      </c>
      <c r="C8" s="11">
        <f>'Budget Matrimonio'!C27</f>
        <v/>
      </c>
      <c r="D8" s="11">
        <f>'Budget Matrimonio'!D27</f>
        <v/>
      </c>
      <c r="E8" s="11">
        <f>'Budget Matrimonio'!E27</f>
        <v/>
      </c>
      <c r="F8" s="11">
        <f>'Budget Matrimonio'!F27</f>
        <v/>
      </c>
      <c r="G8" s="26">
        <f>IF('Budget Matrimonio'!E65&gt;0,E8/'Budget Matrimonio'!E65,0)</f>
        <v/>
      </c>
    </row>
    <row r="9" ht="18" customHeight="1">
      <c r="A9" s="9" t="n">
        <v>4</v>
      </c>
      <c r="B9" s="15" t="inlineStr">
        <is>
          <t>Musica e Intrattenimento</t>
        </is>
      </c>
      <c r="C9" s="16">
        <f>'Budget Matrimonio'!C33</f>
        <v/>
      </c>
      <c r="D9" s="16">
        <f>'Budget Matrimonio'!D33</f>
        <v/>
      </c>
      <c r="E9" s="16">
        <f>'Budget Matrimonio'!E33</f>
        <v/>
      </c>
      <c r="F9" s="16">
        <f>'Budget Matrimonio'!F33</f>
        <v/>
      </c>
      <c r="G9" s="27">
        <f>IF('Budget Matrimonio'!E65&gt;0,E9/'Budget Matrimonio'!E65,0)</f>
        <v/>
      </c>
    </row>
    <row r="10" ht="18" customHeight="1">
      <c r="A10" s="9" t="n">
        <v>5</v>
      </c>
      <c r="B10" s="10" t="inlineStr">
        <is>
          <t>Cerimonia</t>
        </is>
      </c>
      <c r="C10" s="11">
        <f>'Budget Matrimonio'!C40</f>
        <v/>
      </c>
      <c r="D10" s="11">
        <f>'Budget Matrimonio'!D40</f>
        <v/>
      </c>
      <c r="E10" s="11">
        <f>'Budget Matrimonio'!E40</f>
        <v/>
      </c>
      <c r="F10" s="11">
        <f>'Budget Matrimonio'!F40</f>
        <v/>
      </c>
      <c r="G10" s="26">
        <f>IF('Budget Matrimonio'!E65&gt;0,E10/'Budget Matrimonio'!E65,0)</f>
        <v/>
      </c>
    </row>
    <row r="11" ht="18" customHeight="1">
      <c r="A11" s="9" t="n">
        <v>6</v>
      </c>
      <c r="B11" s="15" t="inlineStr">
        <is>
          <t>Trasporti e Logistica</t>
        </is>
      </c>
      <c r="C11" s="16">
        <f>'Budget Matrimonio'!C45</f>
        <v/>
      </c>
      <c r="D11" s="16">
        <f>'Budget Matrimonio'!D45</f>
        <v/>
      </c>
      <c r="E11" s="16">
        <f>'Budget Matrimonio'!E45</f>
        <v/>
      </c>
      <c r="F11" s="16">
        <f>'Budget Matrimonio'!F45</f>
        <v/>
      </c>
      <c r="G11" s="27">
        <f>IF('Budget Matrimonio'!E65&gt;0,E11/'Budget Matrimonio'!E65,0)</f>
        <v/>
      </c>
    </row>
    <row r="12" ht="18" customHeight="1">
      <c r="A12" s="9" t="n">
        <v>7</v>
      </c>
      <c r="B12" s="10" t="inlineStr">
        <is>
          <t>Benessere e Beauty</t>
        </is>
      </c>
      <c r="C12" s="11">
        <f>'Budget Matrimonio'!C51</f>
        <v/>
      </c>
      <c r="D12" s="11">
        <f>'Budget Matrimonio'!D51</f>
        <v/>
      </c>
      <c r="E12" s="11">
        <f>'Budget Matrimonio'!E51</f>
        <v/>
      </c>
      <c r="F12" s="11">
        <f>'Budget Matrimonio'!F51</f>
        <v/>
      </c>
      <c r="G12" s="26">
        <f>IF('Budget Matrimonio'!E65&gt;0,E12/'Budget Matrimonio'!E65,0)</f>
        <v/>
      </c>
    </row>
    <row r="13" ht="18" customHeight="1">
      <c r="A13" s="9" t="n">
        <v>8</v>
      </c>
      <c r="B13" s="15" t="inlineStr">
        <is>
          <t>Viaggio di Nozze</t>
        </is>
      </c>
      <c r="C13" s="16">
        <f>'Budget Matrimonio'!C57</f>
        <v/>
      </c>
      <c r="D13" s="16">
        <f>'Budget Matrimonio'!D57</f>
        <v/>
      </c>
      <c r="E13" s="16">
        <f>'Budget Matrimonio'!E57</f>
        <v/>
      </c>
      <c r="F13" s="16">
        <f>'Budget Matrimonio'!F57</f>
        <v/>
      </c>
      <c r="G13" s="27">
        <f>IF('Budget Matrimonio'!E65&gt;0,E13/'Budget Matrimonio'!E65,0)</f>
        <v/>
      </c>
    </row>
    <row r="14" ht="18" customHeight="1">
      <c r="A14" s="9" t="n">
        <v>9</v>
      </c>
      <c r="B14" s="10" t="inlineStr">
        <is>
          <t>Varie e Imprevisti</t>
        </is>
      </c>
      <c r="C14" s="11">
        <f>'Budget Matrimonio'!C63</f>
        <v/>
      </c>
      <c r="D14" s="11">
        <f>'Budget Matrimonio'!D63</f>
        <v/>
      </c>
      <c r="E14" s="11">
        <f>'Budget Matrimonio'!E63</f>
        <v/>
      </c>
      <c r="F14" s="11">
        <f>'Budget Matrimonio'!F63</f>
        <v/>
      </c>
      <c r="G14" s="26">
        <f>IF('Budget Matrimonio'!E65&gt;0,E14/'Budget Matrimonio'!E65,0)</f>
        <v/>
      </c>
    </row>
    <row r="15" ht="24" customHeight="1">
      <c r="A15" s="3" t="n"/>
      <c r="B15" s="28" t="inlineStr">
        <is>
          <t>TOTALE COMPLESSIVO</t>
        </is>
      </c>
      <c r="C15" s="29">
        <f>SUM(C6:C14)</f>
        <v/>
      </c>
      <c r="D15" s="29">
        <f>SUM(D6:D14)</f>
        <v/>
      </c>
      <c r="E15" s="29">
        <f>SUM(E6:E14)</f>
        <v/>
      </c>
      <c r="F15" s="29">
        <f>SUM(F6:F14)</f>
        <v/>
      </c>
      <c r="G15" s="30" t="inlineStr">
        <is>
          <t>100.0%</t>
        </is>
      </c>
    </row>
    <row r="18" ht="18" customHeight="1">
      <c r="B18" s="31" t="inlineStr">
        <is>
          <t>Distribuzione Budget per Categoria</t>
        </is>
      </c>
      <c r="C18" s="7" t="n"/>
      <c r="D18" s="7" t="n"/>
      <c r="E18" s="7" t="n"/>
      <c r="F18" s="7" t="n"/>
      <c r="G18" s="7" t="n"/>
    </row>
  </sheetData>
  <mergeCells count="4">
    <mergeCell ref="A2:G2"/>
    <mergeCell ref="A3:G3"/>
    <mergeCell ref="A4:G4"/>
    <mergeCell ref="B18:G18"/>
  </mergeCells>
  <pageMargins left="0.75" right="0.75" top="1" bottom="1" header="0.5" footer="0.5"/>
  <pageSetup orientation="portrait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22C55E"/>
    <outlinePr summaryBelow="1" summaryRight="1"/>
    <pageSetUpPr/>
  </sheetPr>
  <dimension ref="A2:J15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20" customWidth="1" min="3" max="3"/>
    <col width="18" customWidth="1" min="4" max="4"/>
    <col width="16" customWidth="1" min="5" max="5"/>
    <col width="14" customWidth="1" min="6" max="6"/>
    <col width="14" customWidth="1" min="7" max="7"/>
    <col width="14" customWidth="1" min="8" max="8"/>
    <col width="16" customWidth="1" min="9" max="9"/>
    <col width="18" customWidth="1" min="10" max="10"/>
  </cols>
  <sheetData>
    <row r="1" ht="15" customHeight="1"/>
    <row r="2" ht="40" customHeight="1">
      <c r="A2" s="25" t="inlineStr">
        <is>
          <t>📞 GESTIONE FORNITORI E CONTATTI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</row>
    <row r="3" ht="20" customHeight="1">
      <c r="A3" s="4" t="inlineStr">
        <is>
          <t>Data aggiornamento: 16/03/2026</t>
        </is>
      </c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18" customHeight="1">
      <c r="A4" s="5" t="n"/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8" customHeight="1">
      <c r="A5" s="6" t="inlineStr">
        <is>
          <t>#</t>
        </is>
      </c>
      <c r="B5" s="6" t="inlineStr">
        <is>
          <t>Categoria</t>
        </is>
      </c>
      <c r="C5" s="6" t="inlineStr">
        <is>
          <t>Nome Fornitore</t>
        </is>
      </c>
      <c r="D5" s="6" t="inlineStr">
        <is>
          <t>Persona di Contatto</t>
        </is>
      </c>
      <c r="E5" s="6" t="inlineStr">
        <is>
          <t>Telefono</t>
        </is>
      </c>
      <c r="F5" s="6" t="inlineStr">
        <is>
          <t>Email</t>
        </is>
      </c>
      <c r="G5" s="6" t="inlineStr">
        <is>
          <t>Preventivo (€)</t>
        </is>
      </c>
      <c r="H5" s="6" t="inlineStr">
        <is>
          <t>Acconto (€)</t>
        </is>
      </c>
      <c r="I5" s="6" t="inlineStr">
        <is>
          <t>Saldo da Pagare (€)</t>
        </is>
      </c>
      <c r="J5" s="6" t="inlineStr">
        <is>
          <t>Stato Contratto</t>
        </is>
      </c>
    </row>
    <row r="6" ht="18" customHeight="1">
      <c r="A6" s="9" t="n">
        <v>1</v>
      </c>
      <c r="B6" s="10" t="inlineStr">
        <is>
          <t>Location e Ricevimento</t>
        </is>
      </c>
      <c r="C6" s="10" t="inlineStr">
        <is>
          <t>Villa delle Rose</t>
        </is>
      </c>
      <c r="D6" s="10" t="inlineStr">
        <is>
          <t>Sig. Rossi Marco</t>
        </is>
      </c>
      <c r="E6" s="10" t="inlineStr">
        <is>
          <t>+39 055 1234567</t>
        </is>
      </c>
      <c r="F6" s="10" t="inlineStr">
        <is>
          <t>info@villarose.it</t>
        </is>
      </c>
      <c r="G6" s="12" t="n">
        <v>0</v>
      </c>
      <c r="H6" s="12" t="n">
        <v>0</v>
      </c>
      <c r="I6" s="11">
        <f>G6-H6</f>
        <v/>
      </c>
      <c r="J6" s="32" t="inlineStr">
        <is>
          <t>🔍 In valutazione</t>
        </is>
      </c>
    </row>
    <row r="7" ht="18" customHeight="1">
      <c r="A7" s="9" t="n">
        <v>2</v>
      </c>
      <c r="B7" s="15" t="inlineStr">
        <is>
          <t>Catering</t>
        </is>
      </c>
      <c r="C7" s="15" t="inlineStr">
        <is>
          <t>Ristorante La Stella</t>
        </is>
      </c>
      <c r="D7" s="15" t="inlineStr">
        <is>
          <t>Chef Bianchi Luigi</t>
        </is>
      </c>
      <c r="E7" s="15" t="inlineStr">
        <is>
          <t>+39 02 9876543</t>
        </is>
      </c>
      <c r="F7" s="15" t="inlineStr">
        <is>
          <t>catering@lastella.it</t>
        </is>
      </c>
      <c r="G7" s="12" t="n">
        <v>0</v>
      </c>
      <c r="H7" s="12" t="n">
        <v>0</v>
      </c>
      <c r="I7" s="16">
        <f>G7-H7</f>
        <v/>
      </c>
      <c r="J7" s="32" t="inlineStr">
        <is>
          <t>🔍 In valutazione</t>
        </is>
      </c>
    </row>
    <row r="8" ht="18" customHeight="1">
      <c r="A8" s="9" t="n">
        <v>3</v>
      </c>
      <c r="B8" s="10" t="inlineStr">
        <is>
          <t>Fotografia</t>
        </is>
      </c>
      <c r="C8" s="10" t="inlineStr">
        <is>
          <t>Studio FotoArte</t>
        </is>
      </c>
      <c r="D8" s="10" t="inlineStr">
        <is>
          <t>Fotografa Anna Verdi</t>
        </is>
      </c>
      <c r="E8" s="10" t="inlineStr">
        <is>
          <t>+39 333 7654321</t>
        </is>
      </c>
      <c r="F8" s="10" t="inlineStr">
        <is>
          <t>anna@fotoarte.it</t>
        </is>
      </c>
      <c r="G8" s="12" t="n">
        <v>0</v>
      </c>
      <c r="H8" s="12" t="n">
        <v>0</v>
      </c>
      <c r="I8" s="11">
        <f>G8-H8</f>
        <v/>
      </c>
      <c r="J8" s="32" t="inlineStr">
        <is>
          <t>🔍 In valutazione</t>
        </is>
      </c>
    </row>
    <row r="9" ht="18" customHeight="1">
      <c r="A9" s="9" t="n">
        <v>4</v>
      </c>
      <c r="B9" s="15" t="inlineStr">
        <is>
          <t>Video</t>
        </is>
      </c>
      <c r="C9" s="15" t="inlineStr">
        <is>
          <t>CineWedding</t>
        </is>
      </c>
      <c r="D9" s="15" t="inlineStr">
        <is>
          <t>Reg. Paolo Neri</t>
        </is>
      </c>
      <c r="E9" s="15" t="inlineStr">
        <is>
          <t>+39 347 1234567</t>
        </is>
      </c>
      <c r="F9" s="15" t="inlineStr">
        <is>
          <t>info@cinewedding.it</t>
        </is>
      </c>
      <c r="G9" s="12" t="n">
        <v>0</v>
      </c>
      <c r="H9" s="12" t="n">
        <v>0</v>
      </c>
      <c r="I9" s="16">
        <f>G9-H9</f>
        <v/>
      </c>
      <c r="J9" s="32" t="inlineStr">
        <is>
          <t>🔍 In valutazione</t>
        </is>
      </c>
    </row>
    <row r="10" ht="18" customHeight="1">
      <c r="A10" s="9" t="n">
        <v>5</v>
      </c>
      <c r="B10" s="10" t="inlineStr">
        <is>
          <t>Musica</t>
        </is>
      </c>
      <c r="C10" s="10" t="inlineStr">
        <is>
          <t>Orchestra Bella Napoli</t>
        </is>
      </c>
      <c r="D10" s="10" t="inlineStr">
        <is>
          <t>Dir. Sig. Esposito</t>
        </is>
      </c>
      <c r="E10" s="10" t="inlineStr">
        <is>
          <t>+39 081 3456789</t>
        </is>
      </c>
      <c r="F10" s="10" t="inlineStr">
        <is>
          <t>orchestra@bellanapoli.it</t>
        </is>
      </c>
      <c r="G10" s="12" t="n">
        <v>0</v>
      </c>
      <c r="H10" s="12" t="n">
        <v>0</v>
      </c>
      <c r="I10" s="11">
        <f>G10-H10</f>
        <v/>
      </c>
      <c r="J10" s="32" t="inlineStr">
        <is>
          <t>🔍 In valutazione</t>
        </is>
      </c>
    </row>
    <row r="11" ht="18" customHeight="1">
      <c r="A11" s="9" t="n">
        <v>6</v>
      </c>
      <c r="B11" s="15" t="inlineStr">
        <is>
          <t>Abito Sposa</t>
        </is>
      </c>
      <c r="C11" s="15" t="inlineStr">
        <is>
          <t>Atelier Élégance</t>
        </is>
      </c>
      <c r="D11" s="15" t="inlineStr">
        <is>
          <t>Sarta Sig.ra Conti</t>
        </is>
      </c>
      <c r="E11" s="15" t="inlineStr">
        <is>
          <t>+39 06 2345678</t>
        </is>
      </c>
      <c r="F11" s="15" t="inlineStr">
        <is>
          <t>atelier@elegance.it</t>
        </is>
      </c>
      <c r="G11" s="12" t="n">
        <v>0</v>
      </c>
      <c r="H11" s="12" t="n">
        <v>0</v>
      </c>
      <c r="I11" s="16">
        <f>G11-H11</f>
        <v/>
      </c>
      <c r="J11" s="32" t="inlineStr">
        <is>
          <t>🔍 In valutazione</t>
        </is>
      </c>
    </row>
    <row r="12" ht="18" customHeight="1">
      <c r="A12" s="9" t="n">
        <v>7</v>
      </c>
      <c r="B12" s="10" t="inlineStr">
        <is>
          <t>Fiorista</t>
        </is>
      </c>
      <c r="C12" s="10" t="inlineStr">
        <is>
          <t>Fiori di Primavera</t>
        </is>
      </c>
      <c r="D12" s="10" t="inlineStr">
        <is>
          <t>Fiorista Laura Galli</t>
        </is>
      </c>
      <c r="E12" s="10" t="inlineStr">
        <is>
          <t>+39 335 9876543</t>
        </is>
      </c>
      <c r="F12" s="10" t="inlineStr">
        <is>
          <t>fiori@primavera.it</t>
        </is>
      </c>
      <c r="G12" s="12" t="n">
        <v>0</v>
      </c>
      <c r="H12" s="12" t="n">
        <v>0</v>
      </c>
      <c r="I12" s="11">
        <f>G12-H12</f>
        <v/>
      </c>
      <c r="J12" s="32" t="inlineStr">
        <is>
          <t>🔍 In valutazione</t>
        </is>
      </c>
    </row>
    <row r="13" ht="18" customHeight="1">
      <c r="A13" s="9" t="n">
        <v>8</v>
      </c>
      <c r="B13" s="15" t="inlineStr">
        <is>
          <t>Torta Nuziale</t>
        </is>
      </c>
      <c r="C13" s="15" t="inlineStr">
        <is>
          <t>Pasticceria Dolce Vita</t>
        </is>
      </c>
      <c r="D13" s="15" t="inlineStr">
        <is>
          <t>Pasticciere C. Ricci</t>
        </is>
      </c>
      <c r="E13" s="15" t="inlineStr">
        <is>
          <t>+39 011 5678901</t>
        </is>
      </c>
      <c r="F13" s="15" t="inlineStr">
        <is>
          <t>dolcevita@cake.it</t>
        </is>
      </c>
      <c r="G13" s="12" t="n">
        <v>0</v>
      </c>
      <c r="H13" s="12" t="n">
        <v>0</v>
      </c>
      <c r="I13" s="16">
        <f>G13-H13</f>
        <v/>
      </c>
      <c r="J13" s="32" t="inlineStr">
        <is>
          <t>🔍 In valutazione</t>
        </is>
      </c>
    </row>
    <row r="14" ht="18" customHeight="1">
      <c r="A14" s="9" t="n">
        <v>9</v>
      </c>
      <c r="B14" s="10" t="inlineStr">
        <is>
          <t>Trasporto Sposi</t>
        </is>
      </c>
      <c r="C14" s="10" t="inlineStr">
        <is>
          <t>Auto di Lusso Srl</t>
        </is>
      </c>
      <c r="D14" s="10" t="inlineStr">
        <is>
          <t>Autista Sig. Ferrari</t>
        </is>
      </c>
      <c r="E14" s="10" t="inlineStr">
        <is>
          <t>+39 392 4567890</t>
        </is>
      </c>
      <c r="F14" s="10" t="inlineStr">
        <is>
          <t>info@autolussosrl.it</t>
        </is>
      </c>
      <c r="G14" s="12" t="n">
        <v>0</v>
      </c>
      <c r="H14" s="12" t="n">
        <v>0</v>
      </c>
      <c r="I14" s="11">
        <f>G14-H14</f>
        <v/>
      </c>
      <c r="J14" s="32" t="inlineStr">
        <is>
          <t>🔍 In valutazione</t>
        </is>
      </c>
    </row>
    <row r="15" ht="18" customHeight="1">
      <c r="A15" s="9" t="n">
        <v>10</v>
      </c>
      <c r="B15" s="15" t="inlineStr">
        <is>
          <t>Viaggio di Nozze</t>
        </is>
      </c>
      <c r="C15" s="15" t="inlineStr">
        <is>
          <t>Agenzia Paradiso</t>
        </is>
      </c>
      <c r="D15" s="15" t="inlineStr">
        <is>
          <t>Agente Sara Costa</t>
        </is>
      </c>
      <c r="E15" s="15" t="inlineStr">
        <is>
          <t>+39 02 3456789</t>
        </is>
      </c>
      <c r="F15" s="15" t="inlineStr">
        <is>
          <t>sara@paradiso.it</t>
        </is>
      </c>
      <c r="G15" s="12" t="n">
        <v>0</v>
      </c>
      <c r="H15" s="12" t="n">
        <v>0</v>
      </c>
      <c r="I15" s="16">
        <f>G15-H15</f>
        <v/>
      </c>
      <c r="J15" s="32" t="inlineStr">
        <is>
          <t>🔍 In valutazione</t>
        </is>
      </c>
    </row>
  </sheetData>
  <mergeCells count="3">
    <mergeCell ref="A2:J2"/>
    <mergeCell ref="A3:J3"/>
    <mergeCell ref="A4:J4"/>
  </mergeCells>
  <dataValidations count="1">
    <dataValidation sqref="J6:J65" showErrorMessage="1" showInputMessage="1" allowBlank="1" type="list">
      <formula1>"🔍 In valutazione,📝 Preventivo ricevuto,✅ Contratto firmato,💰 Acconto versato,✔️ Saldato,❌ Non selezionato"</formula1>
    </dataValidation>
  </dataValidation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A2:H20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16" customWidth="1" min="4" max="4"/>
    <col width="16" customWidth="1" min="5" max="5"/>
    <col width="16" customWidth="1" min="6" max="6"/>
    <col width="16" customWidth="1" min="7" max="7"/>
    <col width="20" customWidth="1" min="8" max="8"/>
  </cols>
  <sheetData>
    <row r="1" ht="15" customHeight="1"/>
    <row r="2" ht="40" customHeight="1">
      <c r="A2" s="25" t="inlineStr">
        <is>
          <t>📅 SCADENZARIO PAGAMENTI</t>
        </is>
      </c>
      <c r="B2" s="3" t="n"/>
      <c r="C2" s="3" t="n"/>
      <c r="D2" s="3" t="n"/>
      <c r="E2" s="3" t="n"/>
      <c r="F2" s="3" t="n"/>
      <c r="G2" s="3" t="n"/>
      <c r="H2" s="3" t="n"/>
    </row>
    <row r="3" ht="20" customHeight="1">
      <c r="A3" s="4" t="inlineStr">
        <is>
          <t>Data odierna: 16/03/2026</t>
        </is>
      </c>
      <c r="B3" s="1" t="n"/>
      <c r="C3" s="1" t="n"/>
      <c r="D3" s="1" t="n"/>
      <c r="E3" s="1" t="n"/>
      <c r="F3" s="1" t="n"/>
      <c r="G3" s="1" t="n"/>
      <c r="H3" s="1" t="n"/>
    </row>
    <row r="4" ht="18" customHeight="1">
      <c r="A4" s="5" t="n"/>
      <c r="B4" s="5" t="n"/>
      <c r="C4" s="5" t="n"/>
      <c r="D4" s="5" t="n"/>
      <c r="E4" s="5" t="n"/>
      <c r="F4" s="5" t="n"/>
      <c r="G4" s="5" t="n"/>
      <c r="H4" s="5" t="n"/>
    </row>
    <row r="5" ht="28" customHeight="1">
      <c r="A5" s="6" t="inlineStr">
        <is>
          <t>#</t>
        </is>
      </c>
      <c r="B5" s="6" t="inlineStr">
        <is>
          <t>Fornitore / Voce</t>
        </is>
      </c>
      <c r="C5" s="6" t="inlineStr">
        <is>
          <t>Data Scadenza</t>
        </is>
      </c>
      <c r="D5" s="6" t="inlineStr">
        <is>
          <t>Importo Totale (€)</t>
        </is>
      </c>
      <c r="E5" s="6" t="inlineStr">
        <is>
          <t>Acconto (€)</t>
        </is>
      </c>
      <c r="F5" s="6" t="inlineStr">
        <is>
          <t>Saldo Dovuto (€)</t>
        </is>
      </c>
      <c r="G5" s="6" t="inlineStr">
        <is>
          <t>Data Pagamento</t>
        </is>
      </c>
      <c r="H5" s="6" t="inlineStr">
        <is>
          <t>Stato</t>
        </is>
      </c>
    </row>
    <row r="6" ht="18" customHeight="1">
      <c r="A6" s="9" t="n">
        <v>1</v>
      </c>
      <c r="B6" s="10" t="inlineStr">
        <is>
          <t>Villa delle Rose (acconto 30%)</t>
        </is>
      </c>
      <c r="C6" s="32" t="inlineStr">
        <is>
          <t>15/04/2026</t>
        </is>
      </c>
      <c r="D6" s="12" t="n">
        <v>0</v>
      </c>
      <c r="E6" s="12" t="n">
        <v>0</v>
      </c>
      <c r="F6" s="11">
        <f>D6-E6</f>
        <v/>
      </c>
      <c r="G6" s="33" t="n"/>
      <c r="H6" s="32" t="inlineStr">
        <is>
          <t>⏳ Da pagare</t>
        </is>
      </c>
    </row>
    <row r="7" ht="18" customHeight="1">
      <c r="A7" s="9" t="n">
        <v>2</v>
      </c>
      <c r="B7" s="15" t="inlineStr">
        <is>
          <t>Fotografa Anna Verdi (acconto)</t>
        </is>
      </c>
      <c r="C7" s="32" t="inlineStr">
        <is>
          <t>30/04/2026</t>
        </is>
      </c>
      <c r="D7" s="12" t="n">
        <v>0</v>
      </c>
      <c r="E7" s="12" t="n">
        <v>0</v>
      </c>
      <c r="F7" s="16">
        <f>D7-E7</f>
        <v/>
      </c>
      <c r="G7" s="33" t="n"/>
      <c r="H7" s="32" t="inlineStr">
        <is>
          <t>⏳ Da pagare</t>
        </is>
      </c>
    </row>
    <row r="8" ht="18" customHeight="1">
      <c r="A8" s="9" t="n">
        <v>3</v>
      </c>
      <c r="B8" s="10" t="inlineStr">
        <is>
          <t>Orchestra Bella Napoli (acconto)</t>
        </is>
      </c>
      <c r="C8" s="32" t="inlineStr">
        <is>
          <t>15/05/2026</t>
        </is>
      </c>
      <c r="D8" s="12" t="n">
        <v>0</v>
      </c>
      <c r="E8" s="12" t="n">
        <v>0</v>
      </c>
      <c r="F8" s="11">
        <f>D8-E8</f>
        <v/>
      </c>
      <c r="G8" s="33" t="n"/>
      <c r="H8" s="32" t="inlineStr">
        <is>
          <t>⏳ Da pagare</t>
        </is>
      </c>
    </row>
    <row r="9" ht="18" customHeight="1">
      <c r="A9" s="9" t="n">
        <v>4</v>
      </c>
      <c r="B9" s="15" t="inlineStr">
        <is>
          <t>Atelier Élégance - caparra abito</t>
        </is>
      </c>
      <c r="C9" s="32" t="inlineStr">
        <is>
          <t>31/03/2026</t>
        </is>
      </c>
      <c r="D9" s="12" t="n">
        <v>0</v>
      </c>
      <c r="E9" s="12" t="n">
        <v>0</v>
      </c>
      <c r="F9" s="16">
        <f>D9-E9</f>
        <v/>
      </c>
      <c r="G9" s="33" t="n"/>
      <c r="H9" s="32" t="inlineStr">
        <is>
          <t>⏳ Da pagare</t>
        </is>
      </c>
    </row>
    <row r="10" ht="18" customHeight="1">
      <c r="A10" s="9" t="n">
        <v>5</v>
      </c>
      <c r="B10" s="10" t="inlineStr">
        <is>
          <t>Catering La Stella (acconto 20%)</t>
        </is>
      </c>
      <c r="C10" s="32" t="inlineStr">
        <is>
          <t>14/06/2026</t>
        </is>
      </c>
      <c r="D10" s="12" t="n">
        <v>0</v>
      </c>
      <c r="E10" s="12" t="n">
        <v>0</v>
      </c>
      <c r="F10" s="11">
        <f>D10-E10</f>
        <v/>
      </c>
      <c r="G10" s="33" t="n"/>
      <c r="H10" s="32" t="inlineStr">
        <is>
          <t>⏳ Da pagare</t>
        </is>
      </c>
    </row>
    <row r="11" ht="18" customHeight="1">
      <c r="A11" s="9" t="n">
        <v>6</v>
      </c>
      <c r="B11" s="15" t="inlineStr">
        <is>
          <t>CineWedding (acconto)</t>
        </is>
      </c>
      <c r="C11" s="32" t="inlineStr">
        <is>
          <t>30/05/2026</t>
        </is>
      </c>
      <c r="D11" s="12" t="n">
        <v>0</v>
      </c>
      <c r="E11" s="12" t="n">
        <v>0</v>
      </c>
      <c r="F11" s="16">
        <f>D11-E11</f>
        <v/>
      </c>
      <c r="G11" s="33" t="n"/>
      <c r="H11" s="32" t="inlineStr">
        <is>
          <t>⏳ Da pagare</t>
        </is>
      </c>
    </row>
    <row r="12" ht="18" customHeight="1">
      <c r="A12" s="9" t="n">
        <v>7</v>
      </c>
      <c r="B12" s="10" t="inlineStr">
        <is>
          <t>Fiorista - conferma ordine</t>
        </is>
      </c>
      <c r="C12" s="32" t="inlineStr">
        <is>
          <t>05/05/2026</t>
        </is>
      </c>
      <c r="D12" s="12" t="n">
        <v>0</v>
      </c>
      <c r="E12" s="12" t="n">
        <v>0</v>
      </c>
      <c r="F12" s="11">
        <f>D12-E12</f>
        <v/>
      </c>
      <c r="G12" s="33" t="n"/>
      <c r="H12" s="32" t="inlineStr">
        <is>
          <t>⏳ Da pagare</t>
        </is>
      </c>
    </row>
    <row r="13" ht="18" customHeight="1">
      <c r="A13" s="9" t="n">
        <v>8</v>
      </c>
      <c r="B13" s="15" t="inlineStr">
        <is>
          <t>Auto di Lusso - prenotazione</t>
        </is>
      </c>
      <c r="C13" s="32" t="inlineStr">
        <is>
          <t>05/04/2026</t>
        </is>
      </c>
      <c r="D13" s="12" t="n">
        <v>0</v>
      </c>
      <c r="E13" s="12" t="n">
        <v>0</v>
      </c>
      <c r="F13" s="16">
        <f>D13-E13</f>
        <v/>
      </c>
      <c r="G13" s="33" t="n"/>
      <c r="H13" s="32" t="inlineStr">
        <is>
          <t>⏳ Da pagare</t>
        </is>
      </c>
    </row>
    <row r="14" ht="18" customHeight="1">
      <c r="A14" s="9" t="n">
        <v>9</v>
      </c>
      <c r="B14" s="10" t="inlineStr">
        <is>
          <t>Villa delle Rose (saldo)</t>
        </is>
      </c>
      <c r="C14" s="32" t="inlineStr">
        <is>
          <t>12/09/2026</t>
        </is>
      </c>
      <c r="D14" s="12" t="n">
        <v>0</v>
      </c>
      <c r="E14" s="12" t="n">
        <v>0</v>
      </c>
      <c r="F14" s="11">
        <f>D14-E14</f>
        <v/>
      </c>
      <c r="G14" s="33" t="n"/>
      <c r="H14" s="32" t="inlineStr">
        <is>
          <t>⏳ Da pagare</t>
        </is>
      </c>
    </row>
    <row r="15" ht="18" customHeight="1">
      <c r="A15" s="9" t="n">
        <v>10</v>
      </c>
      <c r="B15" s="15" t="inlineStr">
        <is>
          <t>Fotografa - saldo finale</t>
        </is>
      </c>
      <c r="C15" s="32" t="inlineStr">
        <is>
          <t>02/10/2026</t>
        </is>
      </c>
      <c r="D15" s="12" t="n">
        <v>0</v>
      </c>
      <c r="E15" s="12" t="n">
        <v>0</v>
      </c>
      <c r="F15" s="16">
        <f>D15-E15</f>
        <v/>
      </c>
      <c r="G15" s="33" t="n"/>
      <c r="H15" s="32" t="inlineStr">
        <is>
          <t>⏳ Da pagare</t>
        </is>
      </c>
    </row>
    <row r="16" ht="18" customHeight="1">
      <c r="A16" s="9" t="n">
        <v>11</v>
      </c>
      <c r="B16" s="10" t="inlineStr">
        <is>
          <t>Catering La Stella (saldo)</t>
        </is>
      </c>
      <c r="C16" s="32" t="inlineStr">
        <is>
          <t>17/09/2026</t>
        </is>
      </c>
      <c r="D16" s="12" t="n">
        <v>0</v>
      </c>
      <c r="E16" s="12" t="n">
        <v>0</v>
      </c>
      <c r="F16" s="11">
        <f>D16-E16</f>
        <v/>
      </c>
      <c r="G16" s="33" t="n"/>
      <c r="H16" s="32" t="inlineStr">
        <is>
          <t>⏳ Da pagare</t>
        </is>
      </c>
    </row>
    <row r="17" ht="18" customHeight="1">
      <c r="A17" s="9" t="n">
        <v>12</v>
      </c>
      <c r="B17" s="15" t="inlineStr">
        <is>
          <t>Orchestra - saldo giorno matrimonio</t>
        </is>
      </c>
      <c r="C17" s="32" t="inlineStr">
        <is>
          <t>27/09/2026</t>
        </is>
      </c>
      <c r="D17" s="12" t="n">
        <v>0</v>
      </c>
      <c r="E17" s="12" t="n">
        <v>0</v>
      </c>
      <c r="F17" s="16">
        <f>D17-E17</f>
        <v/>
      </c>
      <c r="G17" s="33" t="n"/>
      <c r="H17" s="32" t="inlineStr">
        <is>
          <t>⏳ Da pagare</t>
        </is>
      </c>
    </row>
    <row r="18" ht="18" customHeight="1">
      <c r="A18" s="9" t="n">
        <v>13</v>
      </c>
      <c r="B18" s="10" t="inlineStr">
        <is>
          <t>Pasticceria Dolce Vita</t>
        </is>
      </c>
      <c r="C18" s="32" t="inlineStr">
        <is>
          <t>23/08/2026</t>
        </is>
      </c>
      <c r="D18" s="12" t="n">
        <v>0</v>
      </c>
      <c r="E18" s="12" t="n">
        <v>0</v>
      </c>
      <c r="F18" s="11">
        <f>D18-E18</f>
        <v/>
      </c>
      <c r="G18" s="33" t="n"/>
      <c r="H18" s="32" t="inlineStr">
        <is>
          <t>⏳ Da pagare</t>
        </is>
      </c>
    </row>
    <row r="19" ht="18" customHeight="1">
      <c r="A19" s="9" t="n">
        <v>14</v>
      </c>
      <c r="B19" s="15" t="inlineStr">
        <is>
          <t>Agenzia Paradiso - viaggio nozze</t>
        </is>
      </c>
      <c r="C19" s="32" t="inlineStr">
        <is>
          <t>14/07/2026</t>
        </is>
      </c>
      <c r="D19" s="12" t="n">
        <v>0</v>
      </c>
      <c r="E19" s="12" t="n">
        <v>0</v>
      </c>
      <c r="F19" s="16">
        <f>D19-E19</f>
        <v/>
      </c>
      <c r="G19" s="33" t="n"/>
      <c r="H19" s="32" t="inlineStr">
        <is>
          <t>⏳ Da pagare</t>
        </is>
      </c>
    </row>
    <row r="20" ht="18" customHeight="1">
      <c r="A20" s="9" t="n">
        <v>15</v>
      </c>
      <c r="B20" s="10" t="inlineStr">
        <is>
          <t>Totale bomboniere e segnaposto</t>
        </is>
      </c>
      <c r="C20" s="32" t="inlineStr">
        <is>
          <t>03/08/2026</t>
        </is>
      </c>
      <c r="D20" s="12" t="n">
        <v>0</v>
      </c>
      <c r="E20" s="12" t="n">
        <v>0</v>
      </c>
      <c r="F20" s="11">
        <f>D20-E20</f>
        <v/>
      </c>
      <c r="G20" s="33" t="n"/>
      <c r="H20" s="32" t="inlineStr">
        <is>
          <t>⏳ Da pagare</t>
        </is>
      </c>
    </row>
  </sheetData>
  <mergeCells count="3">
    <mergeCell ref="A2:H2"/>
    <mergeCell ref="A3:H3"/>
    <mergeCell ref="A4:H4"/>
  </mergeCells>
  <dataValidations count="1">
    <dataValidation sqref="H6:H50" showErrorMessage="1" showInputMessage="1" allowBlank="1" type="list">
      <formula1>"⏳ Da pagare,⚠️ Scadenza vicina,❗ In ritardo,✅ Pagato,🔄 Rinviato"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2:I43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20" customWidth="1" min="3" max="3"/>
    <col width="14" customWidth="1" min="4" max="4"/>
    <col width="12" customWidth="1" min="5" max="5"/>
    <col width="14" customWidth="1" min="6" max="6"/>
    <col width="14" customWidth="1" min="7" max="7"/>
    <col width="16" customWidth="1" min="8" max="8"/>
    <col width="16" customWidth="1" min="9" max="9"/>
  </cols>
  <sheetData>
    <row r="1" ht="15" customHeight="1"/>
    <row r="2" ht="40" customHeight="1">
      <c r="A2" s="25" t="inlineStr">
        <is>
          <t>👥 LISTA OSPITI E GESTIONE INVITATI</t>
        </is>
      </c>
      <c r="B2" s="3" t="n"/>
      <c r="C2" s="3" t="n"/>
      <c r="D2" s="3" t="n"/>
      <c r="E2" s="3" t="n"/>
      <c r="F2" s="3" t="n"/>
      <c r="G2" s="3" t="n"/>
      <c r="H2" s="3" t="n"/>
      <c r="I2" s="3" t="n"/>
    </row>
    <row r="3" ht="20" customHeight="1">
      <c r="A3" s="4" t="inlineStr">
        <is>
          <t>Lista aggiornata al 16/03/2026  |  Inserire tutti gli ospiti previsti</t>
        </is>
      </c>
      <c r="B3" s="1" t="n"/>
      <c r="C3" s="1" t="n"/>
      <c r="D3" s="1" t="n"/>
      <c r="E3" s="1" t="n"/>
      <c r="F3" s="1" t="n"/>
      <c r="G3" s="1" t="n"/>
      <c r="H3" s="1" t="n"/>
      <c r="I3" s="1" t="n"/>
    </row>
    <row r="4" ht="18" customHeight="1">
      <c r="A4" s="5" t="n"/>
      <c r="B4" s="5" t="n"/>
      <c r="C4" s="5" t="n"/>
      <c r="D4" s="5" t="n"/>
      <c r="E4" s="5" t="n"/>
      <c r="F4" s="5" t="n"/>
      <c r="G4" s="5" t="n"/>
      <c r="H4" s="5" t="n"/>
      <c r="I4" s="5" t="n"/>
    </row>
    <row r="5" ht="28" customHeight="1">
      <c r="A5" s="6" t="inlineStr">
        <is>
          <t>#</t>
        </is>
      </c>
      <c r="B5" s="6" t="inlineStr">
        <is>
          <t>Cognome e Nome</t>
        </is>
      </c>
      <c r="C5" s="6" t="inlineStr">
        <is>
          <t>Lato (Sposa/Sposo)</t>
        </is>
      </c>
      <c r="D5" s="6" t="inlineStr">
        <is>
          <t>Telefono</t>
        </is>
      </c>
      <c r="E5" s="6" t="inlineStr">
        <is>
          <t>N. Posti</t>
        </is>
      </c>
      <c r="F5" s="6" t="inlineStr">
        <is>
          <t>Menù Speciale</t>
        </is>
      </c>
      <c r="G5" s="6" t="inlineStr">
        <is>
          <t>Risposta RSVP</t>
        </is>
      </c>
      <c r="H5" s="6" t="inlineStr">
        <is>
          <t>Tavolo Assegnato</t>
        </is>
      </c>
      <c r="I5" s="6" t="inlineStr">
        <is>
          <t>Note</t>
        </is>
      </c>
    </row>
    <row r="6" ht="18" customHeight="1">
      <c r="A6" s="9" t="n">
        <v>1</v>
      </c>
      <c r="B6" s="34" t="n"/>
      <c r="C6" s="34" t="n"/>
      <c r="D6" s="34" t="n"/>
      <c r="E6" s="35" t="n"/>
      <c r="F6" s="34" t="n"/>
      <c r="G6" s="32" t="n"/>
      <c r="H6" s="32" t="n"/>
      <c r="I6" s="34" t="n"/>
    </row>
    <row r="7" ht="18" customHeight="1">
      <c r="A7" s="9" t="n">
        <v>2</v>
      </c>
      <c r="B7" s="34" t="n"/>
      <c r="C7" s="34" t="n"/>
      <c r="D7" s="34" t="n"/>
      <c r="E7" s="35" t="n"/>
      <c r="F7" s="34" t="n"/>
      <c r="G7" s="32" t="n"/>
      <c r="H7" s="32" t="n"/>
      <c r="I7" s="34" t="n"/>
    </row>
    <row r="8" ht="18" customHeight="1">
      <c r="A8" s="9" t="n">
        <v>3</v>
      </c>
      <c r="B8" s="34" t="n"/>
      <c r="C8" s="34" t="n"/>
      <c r="D8" s="34" t="n"/>
      <c r="E8" s="35" t="n"/>
      <c r="F8" s="34" t="n"/>
      <c r="G8" s="32" t="n"/>
      <c r="H8" s="32" t="n"/>
      <c r="I8" s="34" t="n"/>
    </row>
    <row r="9" ht="18" customHeight="1">
      <c r="A9" s="9" t="n">
        <v>4</v>
      </c>
      <c r="B9" s="34" t="n"/>
      <c r="C9" s="34" t="n"/>
      <c r="D9" s="34" t="n"/>
      <c r="E9" s="35" t="n"/>
      <c r="F9" s="34" t="n"/>
      <c r="G9" s="32" t="n"/>
      <c r="H9" s="32" t="n"/>
      <c r="I9" s="34" t="n"/>
    </row>
    <row r="10" ht="18" customHeight="1">
      <c r="A10" s="9" t="n">
        <v>5</v>
      </c>
      <c r="B10" s="34" t="n"/>
      <c r="C10" s="34" t="n"/>
      <c r="D10" s="34" t="n"/>
      <c r="E10" s="35" t="n"/>
      <c r="F10" s="34" t="n"/>
      <c r="G10" s="32" t="n"/>
      <c r="H10" s="32" t="n"/>
      <c r="I10" s="34" t="n"/>
    </row>
    <row r="11" ht="18" customHeight="1">
      <c r="A11" s="9" t="n">
        <v>6</v>
      </c>
      <c r="B11" s="34" t="n"/>
      <c r="C11" s="34" t="n"/>
      <c r="D11" s="34" t="n"/>
      <c r="E11" s="35" t="n"/>
      <c r="F11" s="34" t="n"/>
      <c r="G11" s="32" t="n"/>
      <c r="H11" s="32" t="n"/>
      <c r="I11" s="34" t="n"/>
    </row>
    <row r="12" ht="18" customHeight="1">
      <c r="A12" s="9" t="n">
        <v>7</v>
      </c>
      <c r="B12" s="34" t="n"/>
      <c r="C12" s="34" t="n"/>
      <c r="D12" s="34" t="n"/>
      <c r="E12" s="35" t="n"/>
      <c r="F12" s="34" t="n"/>
      <c r="G12" s="32" t="n"/>
      <c r="H12" s="32" t="n"/>
      <c r="I12" s="34" t="n"/>
    </row>
    <row r="13" ht="18" customHeight="1">
      <c r="A13" s="9" t="n">
        <v>8</v>
      </c>
      <c r="B13" s="34" t="n"/>
      <c r="C13" s="34" t="n"/>
      <c r="D13" s="34" t="n"/>
      <c r="E13" s="35" t="n"/>
      <c r="F13" s="34" t="n"/>
      <c r="G13" s="32" t="n"/>
      <c r="H13" s="32" t="n"/>
      <c r="I13" s="34" t="n"/>
    </row>
    <row r="14" ht="18" customHeight="1">
      <c r="A14" s="9" t="n">
        <v>9</v>
      </c>
      <c r="B14" s="34" t="n"/>
      <c r="C14" s="34" t="n"/>
      <c r="D14" s="34" t="n"/>
      <c r="E14" s="35" t="n"/>
      <c r="F14" s="34" t="n"/>
      <c r="G14" s="32" t="n"/>
      <c r="H14" s="32" t="n"/>
      <c r="I14" s="34" t="n"/>
    </row>
    <row r="15" ht="18" customHeight="1">
      <c r="A15" s="9" t="n">
        <v>10</v>
      </c>
      <c r="B15" s="34" t="n"/>
      <c r="C15" s="34" t="n"/>
      <c r="D15" s="34" t="n"/>
      <c r="E15" s="35" t="n"/>
      <c r="F15" s="34" t="n"/>
      <c r="G15" s="32" t="n"/>
      <c r="H15" s="32" t="n"/>
      <c r="I15" s="34" t="n"/>
    </row>
    <row r="16" ht="18" customHeight="1">
      <c r="A16" s="9" t="n">
        <v>11</v>
      </c>
      <c r="B16" s="34" t="n"/>
      <c r="C16" s="34" t="n"/>
      <c r="D16" s="34" t="n"/>
      <c r="E16" s="35" t="n"/>
      <c r="F16" s="34" t="n"/>
      <c r="G16" s="32" t="n"/>
      <c r="H16" s="32" t="n"/>
      <c r="I16" s="34" t="n"/>
    </row>
    <row r="17" ht="18" customHeight="1">
      <c r="A17" s="9" t="n">
        <v>12</v>
      </c>
      <c r="B17" s="34" t="n"/>
      <c r="C17" s="34" t="n"/>
      <c r="D17" s="34" t="n"/>
      <c r="E17" s="35" t="n"/>
      <c r="F17" s="34" t="n"/>
      <c r="G17" s="32" t="n"/>
      <c r="H17" s="32" t="n"/>
      <c r="I17" s="34" t="n"/>
    </row>
    <row r="18" ht="18" customHeight="1">
      <c r="A18" s="9" t="n">
        <v>13</v>
      </c>
      <c r="B18" s="34" t="n"/>
      <c r="C18" s="34" t="n"/>
      <c r="D18" s="34" t="n"/>
      <c r="E18" s="35" t="n"/>
      <c r="F18" s="34" t="n"/>
      <c r="G18" s="32" t="n"/>
      <c r="H18" s="32" t="n"/>
      <c r="I18" s="34" t="n"/>
    </row>
    <row r="19" ht="18" customHeight="1">
      <c r="A19" s="9" t="n">
        <v>14</v>
      </c>
      <c r="B19" s="34" t="n"/>
      <c r="C19" s="34" t="n"/>
      <c r="D19" s="34" t="n"/>
      <c r="E19" s="35" t="n"/>
      <c r="F19" s="34" t="n"/>
      <c r="G19" s="32" t="n"/>
      <c r="H19" s="32" t="n"/>
      <c r="I19" s="34" t="n"/>
    </row>
    <row r="20" ht="18" customHeight="1">
      <c r="A20" s="9" t="n">
        <v>15</v>
      </c>
      <c r="B20" s="34" t="n"/>
      <c r="C20" s="34" t="n"/>
      <c r="D20" s="34" t="n"/>
      <c r="E20" s="35" t="n"/>
      <c r="F20" s="34" t="n"/>
      <c r="G20" s="32" t="n"/>
      <c r="H20" s="32" t="n"/>
      <c r="I20" s="34" t="n"/>
    </row>
    <row r="21" ht="18" customHeight="1">
      <c r="A21" s="9" t="n">
        <v>16</v>
      </c>
      <c r="B21" s="34" t="n"/>
      <c r="C21" s="34" t="n"/>
      <c r="D21" s="34" t="n"/>
      <c r="E21" s="35" t="n"/>
      <c r="F21" s="34" t="n"/>
      <c r="G21" s="32" t="n"/>
      <c r="H21" s="32" t="n"/>
      <c r="I21" s="34" t="n"/>
    </row>
    <row r="22" ht="18" customHeight="1">
      <c r="A22" s="9" t="n">
        <v>17</v>
      </c>
      <c r="B22" s="34" t="n"/>
      <c r="C22" s="34" t="n"/>
      <c r="D22" s="34" t="n"/>
      <c r="E22" s="35" t="n"/>
      <c r="F22" s="34" t="n"/>
      <c r="G22" s="32" t="n"/>
      <c r="H22" s="32" t="n"/>
      <c r="I22" s="34" t="n"/>
    </row>
    <row r="23" ht="18" customHeight="1">
      <c r="A23" s="9" t="n">
        <v>18</v>
      </c>
      <c r="B23" s="34" t="n"/>
      <c r="C23" s="34" t="n"/>
      <c r="D23" s="34" t="n"/>
      <c r="E23" s="35" t="n"/>
      <c r="F23" s="34" t="n"/>
      <c r="G23" s="32" t="n"/>
      <c r="H23" s="32" t="n"/>
      <c r="I23" s="34" t="n"/>
    </row>
    <row r="24" ht="18" customHeight="1">
      <c r="A24" s="9" t="n">
        <v>19</v>
      </c>
      <c r="B24" s="34" t="n"/>
      <c r="C24" s="34" t="n"/>
      <c r="D24" s="34" t="n"/>
      <c r="E24" s="35" t="n"/>
      <c r="F24" s="34" t="n"/>
      <c r="G24" s="32" t="n"/>
      <c r="H24" s="32" t="n"/>
      <c r="I24" s="34" t="n"/>
    </row>
    <row r="25" ht="18" customHeight="1">
      <c r="A25" s="9" t="n">
        <v>20</v>
      </c>
      <c r="B25" s="34" t="n"/>
      <c r="C25" s="34" t="n"/>
      <c r="D25" s="34" t="n"/>
      <c r="E25" s="35" t="n"/>
      <c r="F25" s="34" t="n"/>
      <c r="G25" s="32" t="n"/>
      <c r="H25" s="32" t="n"/>
      <c r="I25" s="34" t="n"/>
    </row>
    <row r="26" ht="18" customHeight="1">
      <c r="A26" s="9" t="n">
        <v>21</v>
      </c>
      <c r="B26" s="34" t="n"/>
      <c r="C26" s="34" t="n"/>
      <c r="D26" s="34" t="n"/>
      <c r="E26" s="35" t="n"/>
      <c r="F26" s="34" t="n"/>
      <c r="G26" s="32" t="n"/>
      <c r="H26" s="32" t="n"/>
      <c r="I26" s="34" t="n"/>
    </row>
    <row r="27" ht="18" customHeight="1">
      <c r="A27" s="9" t="n">
        <v>22</v>
      </c>
      <c r="B27" s="34" t="n"/>
      <c r="C27" s="34" t="n"/>
      <c r="D27" s="34" t="n"/>
      <c r="E27" s="35" t="n"/>
      <c r="F27" s="34" t="n"/>
      <c r="G27" s="32" t="n"/>
      <c r="H27" s="32" t="n"/>
      <c r="I27" s="34" t="n"/>
    </row>
    <row r="28" ht="18" customHeight="1">
      <c r="A28" s="9" t="n">
        <v>23</v>
      </c>
      <c r="B28" s="34" t="n"/>
      <c r="C28" s="34" t="n"/>
      <c r="D28" s="34" t="n"/>
      <c r="E28" s="35" t="n"/>
      <c r="F28" s="34" t="n"/>
      <c r="G28" s="32" t="n"/>
      <c r="H28" s="32" t="n"/>
      <c r="I28" s="34" t="n"/>
    </row>
    <row r="29" ht="18" customHeight="1">
      <c r="A29" s="9" t="n">
        <v>24</v>
      </c>
      <c r="B29" s="34" t="n"/>
      <c r="C29" s="34" t="n"/>
      <c r="D29" s="34" t="n"/>
      <c r="E29" s="35" t="n"/>
      <c r="F29" s="34" t="n"/>
      <c r="G29" s="32" t="n"/>
      <c r="H29" s="32" t="n"/>
      <c r="I29" s="34" t="n"/>
    </row>
    <row r="30" ht="18" customHeight="1">
      <c r="A30" s="9" t="n">
        <v>25</v>
      </c>
      <c r="B30" s="34" t="n"/>
      <c r="C30" s="34" t="n"/>
      <c r="D30" s="34" t="n"/>
      <c r="E30" s="35" t="n"/>
      <c r="F30" s="34" t="n"/>
      <c r="G30" s="32" t="n"/>
      <c r="H30" s="32" t="n"/>
      <c r="I30" s="34" t="n"/>
    </row>
    <row r="31" ht="18" customHeight="1">
      <c r="A31" s="9" t="n">
        <v>26</v>
      </c>
      <c r="B31" s="34" t="n"/>
      <c r="C31" s="34" t="n"/>
      <c r="D31" s="34" t="n"/>
      <c r="E31" s="35" t="n"/>
      <c r="F31" s="34" t="n"/>
      <c r="G31" s="32" t="n"/>
      <c r="H31" s="32" t="n"/>
      <c r="I31" s="34" t="n"/>
    </row>
    <row r="32" ht="18" customHeight="1">
      <c r="A32" s="9" t="n">
        <v>27</v>
      </c>
      <c r="B32" s="34" t="n"/>
      <c r="C32" s="34" t="n"/>
      <c r="D32" s="34" t="n"/>
      <c r="E32" s="35" t="n"/>
      <c r="F32" s="34" t="n"/>
      <c r="G32" s="32" t="n"/>
      <c r="H32" s="32" t="n"/>
      <c r="I32" s="34" t="n"/>
    </row>
    <row r="33" ht="18" customHeight="1">
      <c r="A33" s="9" t="n">
        <v>28</v>
      </c>
      <c r="B33" s="34" t="n"/>
      <c r="C33" s="34" t="n"/>
      <c r="D33" s="34" t="n"/>
      <c r="E33" s="35" t="n"/>
      <c r="F33" s="34" t="n"/>
      <c r="G33" s="32" t="n"/>
      <c r="H33" s="32" t="n"/>
      <c r="I33" s="34" t="n"/>
    </row>
    <row r="34" ht="18" customHeight="1">
      <c r="A34" s="9" t="n">
        <v>29</v>
      </c>
      <c r="B34" s="34" t="n"/>
      <c r="C34" s="34" t="n"/>
      <c r="D34" s="34" t="n"/>
      <c r="E34" s="35" t="n"/>
      <c r="F34" s="34" t="n"/>
      <c r="G34" s="32" t="n"/>
      <c r="H34" s="32" t="n"/>
      <c r="I34" s="34" t="n"/>
    </row>
    <row r="35" ht="18" customHeight="1">
      <c r="A35" s="9" t="n">
        <v>30</v>
      </c>
      <c r="B35" s="34" t="n"/>
      <c r="C35" s="34" t="n"/>
      <c r="D35" s="34" t="n"/>
      <c r="E35" s="35" t="n"/>
      <c r="F35" s="34" t="n"/>
      <c r="G35" s="32" t="n"/>
      <c r="H35" s="32" t="n"/>
      <c r="I35" s="34" t="n"/>
    </row>
    <row r="37" ht="22" customHeight="1">
      <c r="A37" s="7" t="n"/>
      <c r="B37" s="36" t="inlineStr">
        <is>
          <t>📊 RIEPILOGO OSPITI</t>
        </is>
      </c>
      <c r="C37" s="7" t="n"/>
      <c r="D37" s="7" t="n"/>
      <c r="E37" s="7" t="n"/>
      <c r="F37" s="7" t="n"/>
      <c r="G37" s="7" t="n"/>
      <c r="H37" s="7" t="n"/>
      <c r="I37" s="7" t="n"/>
    </row>
    <row r="38" ht="18" customHeight="1">
      <c r="A38" s="18" t="n"/>
      <c r="B38" s="37" t="inlineStr">
        <is>
          <t>Ospiti invitati totali:</t>
        </is>
      </c>
      <c r="C38" s="38">
        <f>COUNTA(B6:B35)</f>
        <v/>
      </c>
      <c r="D38" s="39" t="n"/>
      <c r="E38" s="39" t="n"/>
      <c r="F38" s="39" t="n"/>
      <c r="G38" s="39" t="n"/>
      <c r="H38" s="39" t="n"/>
      <c r="I38" s="39" t="n"/>
    </row>
    <row r="39" ht="18" customHeight="1">
      <c r="A39" s="18" t="n"/>
      <c r="B39" s="37" t="inlineStr">
        <is>
          <t>Confermati:</t>
        </is>
      </c>
      <c r="C39" s="38">
        <f>COUNTIF(G6:G35,"✅ Confermato")</f>
        <v/>
      </c>
      <c r="D39" s="39" t="n"/>
      <c r="E39" s="39" t="n"/>
      <c r="F39" s="39" t="n"/>
      <c r="G39" s="39" t="n"/>
      <c r="H39" s="39" t="n"/>
      <c r="I39" s="39" t="n"/>
    </row>
    <row r="40" ht="18" customHeight="1">
      <c r="A40" s="18" t="n"/>
      <c r="B40" s="37" t="inlineStr">
        <is>
          <t>Declinati:</t>
        </is>
      </c>
      <c r="C40" s="38">
        <f>COUNTIF(G6:G35,"❌ Declinato")</f>
        <v/>
      </c>
      <c r="D40" s="39" t="n"/>
      <c r="E40" s="39" t="n"/>
      <c r="F40" s="39" t="n"/>
      <c r="G40" s="39" t="n"/>
      <c r="H40" s="39" t="n"/>
      <c r="I40" s="39" t="n"/>
    </row>
    <row r="41" ht="18" customHeight="1">
      <c r="A41" s="18" t="n"/>
      <c r="B41" s="37" t="inlineStr">
        <is>
          <t>In attesa di risposta:</t>
        </is>
      </c>
      <c r="C41" s="38">
        <f>COUNTIF(G6:G35,"⏳ In attesa")</f>
        <v/>
      </c>
      <c r="D41" s="39" t="n"/>
      <c r="E41" s="39" t="n"/>
      <c r="F41" s="39" t="n"/>
      <c r="G41" s="39" t="n"/>
      <c r="H41" s="39" t="n"/>
      <c r="I41" s="39" t="n"/>
    </row>
    <row r="42" ht="18" customHeight="1">
      <c r="A42" s="18" t="n"/>
      <c r="B42" s="37" t="inlineStr">
        <is>
          <t>Totale posti a sedere:</t>
        </is>
      </c>
      <c r="C42" s="38">
        <f>SUM(E6:E35)</f>
        <v/>
      </c>
      <c r="D42" s="39" t="n"/>
      <c r="E42" s="39" t="n"/>
      <c r="F42" s="39" t="n"/>
      <c r="G42" s="39" t="n"/>
      <c r="H42" s="39" t="n"/>
      <c r="I42" s="39" t="n"/>
    </row>
    <row r="43" ht="18" customHeight="1">
      <c r="A43" s="18" t="n"/>
      <c r="B43" s="37" t="inlineStr">
        <is>
          <t>Menù vegetariani/vegani:</t>
        </is>
      </c>
      <c r="C43" s="38">
        <f>COUNTIF(F6:F35,"Vegetariano")+COUNTIF(F6:F35,"Vegano")</f>
        <v/>
      </c>
      <c r="D43" s="39" t="n"/>
      <c r="E43" s="39" t="n"/>
      <c r="F43" s="39" t="n"/>
      <c r="G43" s="39" t="n"/>
      <c r="H43" s="39" t="n"/>
      <c r="I43" s="39" t="n"/>
    </row>
  </sheetData>
  <mergeCells count="4">
    <mergeCell ref="A2:I2"/>
    <mergeCell ref="A3:I3"/>
    <mergeCell ref="A4:I4"/>
    <mergeCell ref="B37:I37"/>
  </mergeCells>
  <dataValidations count="3">
    <dataValidation sqref="C6:C35" showErrorMessage="1" showInputMessage="1" allowBlank="1" type="list">
      <formula1>"Sposa,Sposo,Entrambi,Amici comuni"</formula1>
    </dataValidation>
    <dataValidation sqref="F6:F35" showErrorMessage="1" showInputMessage="1" allowBlank="1" type="list">
      <formula1>"Standard,Vegetariano,Vegano,Senza glutine,Senza lattosio,Halal,Bambino"</formula1>
    </dataValidation>
    <dataValidation sqref="G6:G35" showErrorMessage="1" showInputMessage="1" allowBlank="1" type="list">
      <formula1>"✅ Confermato,❌ Declinato,⏳ In attesa,📞 Da contattare"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6366F1"/>
    <outlinePr summaryBelow="1" summaryRight="1"/>
    <pageSetUpPr/>
  </sheetPr>
  <dimension ref="A2:E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0" customWidth="1" min="3" max="3"/>
    <col width="20" customWidth="1" min="4" max="4"/>
    <col width="30" customWidth="1" min="5" max="5"/>
  </cols>
  <sheetData>
    <row r="2" ht="40" customHeight="1">
      <c r="A2" s="25" t="inlineStr">
        <is>
          <t>⚙️ PARAMETRI GENERALI MATRIMONIO</t>
        </is>
      </c>
      <c r="B2" s="3" t="n"/>
      <c r="C2" s="3" t="n"/>
      <c r="D2" s="3" t="n"/>
      <c r="E2" s="3" t="n"/>
    </row>
    <row r="3" ht="20" customHeight="1">
      <c r="A3" s="4" t="inlineStr">
        <is>
          <t>Dati aggiornati al 16/03/2026</t>
        </is>
      </c>
      <c r="B3" s="1" t="n"/>
      <c r="C3" s="1" t="n"/>
      <c r="D3" s="1" t="n"/>
      <c r="E3" s="1" t="n"/>
    </row>
    <row r="4" ht="18" customHeight="1">
      <c r="A4" s="5" t="n"/>
      <c r="B4" s="5" t="n"/>
      <c r="C4" s="5" t="n"/>
      <c r="D4" s="5" t="n"/>
      <c r="E4" s="5" t="n"/>
    </row>
    <row r="5" ht="24" customHeight="1">
      <c r="A5" s="6" t="inlineStr"/>
      <c r="B5" s="6" t="inlineStr">
        <is>
          <t>Parametro</t>
        </is>
      </c>
      <c r="C5" s="6" t="inlineStr">
        <is>
          <t>Valore</t>
        </is>
      </c>
      <c r="D5" s="6" t="inlineStr">
        <is>
          <t>Unità</t>
        </is>
      </c>
      <c r="E5" s="6" t="inlineStr">
        <is>
          <t>Descrizione</t>
        </is>
      </c>
    </row>
    <row r="6" ht="20" customHeight="1">
      <c r="A6" s="9" t="n">
        <v>1</v>
      </c>
      <c r="B6" s="37" t="inlineStr">
        <is>
          <t>Data del Matrimonio</t>
        </is>
      </c>
      <c r="C6" s="34" t="inlineStr"/>
      <c r="D6" s="13" t="inlineStr">
        <is>
          <t>Data</t>
        </is>
      </c>
      <c r="E6" s="40" t="inlineStr">
        <is>
          <t>Inserire la data prevista del matrimonio</t>
        </is>
      </c>
    </row>
    <row r="7" ht="20" customHeight="1">
      <c r="A7" s="9" t="n">
        <v>2</v>
      </c>
      <c r="B7" s="41" t="inlineStr">
        <is>
          <t>Luogo della Cerimonia</t>
        </is>
      </c>
      <c r="C7" s="34" t="inlineStr"/>
      <c r="D7" s="17" t="inlineStr">
        <is>
          <t>Testo</t>
        </is>
      </c>
      <c r="E7" s="42" t="inlineStr">
        <is>
          <t>Città o comune della cerimonia</t>
        </is>
      </c>
    </row>
    <row r="8" ht="20" customHeight="1">
      <c r="A8" s="9" t="n">
        <v>3</v>
      </c>
      <c r="B8" s="37" t="inlineStr">
        <is>
          <t>Luogo del Ricevimento</t>
        </is>
      </c>
      <c r="C8" s="34" t="inlineStr"/>
      <c r="D8" s="13" t="inlineStr">
        <is>
          <t>Testo</t>
        </is>
      </c>
      <c r="E8" s="40" t="inlineStr">
        <is>
          <t>Nome e indirizzo della location ricevimento</t>
        </is>
      </c>
    </row>
    <row r="9" ht="20" customHeight="1">
      <c r="A9" s="9" t="n">
        <v>4</v>
      </c>
      <c r="B9" s="41" t="inlineStr">
        <is>
          <t>Numero totale ospiti previsti</t>
        </is>
      </c>
      <c r="C9" s="34" t="n">
        <v>100</v>
      </c>
      <c r="D9" s="17" t="inlineStr">
        <is>
          <t>Persone</t>
        </is>
      </c>
      <c r="E9" s="42" t="inlineStr">
        <is>
          <t>Numero di invitati stimati</t>
        </is>
      </c>
    </row>
    <row r="10" ht="20" customHeight="1">
      <c r="A10" s="9" t="n">
        <v>5</v>
      </c>
      <c r="B10" s="37" t="inlineStr">
        <is>
          <t>Budget totale disponibile</t>
        </is>
      </c>
      <c r="C10" s="34" t="n">
        <v>35000</v>
      </c>
      <c r="D10" s="13" t="inlineStr">
        <is>
          <t>€</t>
        </is>
      </c>
      <c r="E10" s="40" t="inlineStr">
        <is>
          <t>Importo massimo disponibile per il matrimonio</t>
        </is>
      </c>
    </row>
    <row r="11" ht="20" customHeight="1">
      <c r="A11" s="9" t="n">
        <v>6</v>
      </c>
      <c r="B11" s="41" t="inlineStr">
        <is>
          <t>Budget per persona (catering)</t>
        </is>
      </c>
      <c r="C11" s="34" t="n">
        <v>120</v>
      </c>
      <c r="D11" s="17" t="inlineStr">
        <is>
          <t>€/persona</t>
        </is>
      </c>
      <c r="E11" s="42" t="inlineStr">
        <is>
          <t>Costo medio catering a persona</t>
        </is>
      </c>
    </row>
    <row r="12" ht="20" customHeight="1">
      <c r="A12" s="9" t="n">
        <v>7</v>
      </c>
      <c r="B12" s="37" t="inlineStr">
        <is>
          <t>Anticipo versato complessivo</t>
        </is>
      </c>
      <c r="C12" s="34" t="n">
        <v>0</v>
      </c>
      <c r="D12" s="13" t="inlineStr">
        <is>
          <t>€</t>
        </is>
      </c>
      <c r="E12" s="40" t="inlineStr">
        <is>
          <t>Totale acconti già versati ai fornitori</t>
        </is>
      </c>
    </row>
    <row r="13" ht="20" customHeight="1">
      <c r="A13" s="9" t="n">
        <v>8</v>
      </c>
      <c r="B13" s="41" t="inlineStr">
        <is>
          <t>Data limite invio inviti</t>
        </is>
      </c>
      <c r="C13" s="34" t="inlineStr"/>
      <c r="D13" s="17" t="inlineStr">
        <is>
          <t>Data</t>
        </is>
      </c>
      <c r="E13" s="42" t="inlineStr">
        <is>
          <t>Entro quando spedire le partecipazioni</t>
        </is>
      </c>
    </row>
    <row r="14" ht="20" customHeight="1">
      <c r="A14" s="9" t="n">
        <v>9</v>
      </c>
      <c r="B14" s="37" t="inlineStr">
        <is>
          <t>Nome sposa</t>
        </is>
      </c>
      <c r="C14" s="34" t="inlineStr"/>
      <c r="D14" s="13" t="inlineStr">
        <is>
          <t>Testo</t>
        </is>
      </c>
      <c r="E14" s="40" t="inlineStr">
        <is>
          <t>Nome e cognome della sposa</t>
        </is>
      </c>
    </row>
    <row r="15" ht="20" customHeight="1">
      <c r="A15" s="9" t="n">
        <v>10</v>
      </c>
      <c r="B15" s="41" t="inlineStr">
        <is>
          <t>Nome sposo</t>
        </is>
      </c>
      <c r="C15" s="34" t="inlineStr"/>
      <c r="D15" s="17" t="inlineStr">
        <is>
          <t>Testo</t>
        </is>
      </c>
      <c r="E15" s="42" t="inlineStr">
        <is>
          <t>Nome e cognome dello sposo</t>
        </is>
      </c>
    </row>
    <row r="16" ht="20" customHeight="1">
      <c r="A16" s="9" t="n">
        <v>11</v>
      </c>
      <c r="B16" s="37" t="inlineStr">
        <is>
          <t>Testimone sposa 1</t>
        </is>
      </c>
      <c r="C16" s="34" t="inlineStr"/>
      <c r="D16" s="13" t="inlineStr">
        <is>
          <t>Testo</t>
        </is>
      </c>
      <c r="E16" s="40" t="inlineStr">
        <is>
          <t>Nome testimone</t>
        </is>
      </c>
    </row>
    <row r="17" ht="20" customHeight="1">
      <c r="A17" s="9" t="n">
        <v>12</v>
      </c>
      <c r="B17" s="41" t="inlineStr">
        <is>
          <t>Testimone sposo 1</t>
        </is>
      </c>
      <c r="C17" s="34" t="inlineStr"/>
      <c r="D17" s="17" t="inlineStr">
        <is>
          <t>Testo</t>
        </is>
      </c>
      <c r="E17" s="42" t="inlineStr">
        <is>
          <t>Nome testimone</t>
        </is>
      </c>
    </row>
    <row r="18" ht="20" customHeight="1">
      <c r="A18" s="9" t="n">
        <v>13</v>
      </c>
      <c r="B18" s="37" t="inlineStr">
        <is>
          <t>Contatto Wedding Planner</t>
        </is>
      </c>
      <c r="C18" s="34" t="inlineStr"/>
      <c r="D18" s="13" t="inlineStr">
        <is>
          <t>Testo</t>
        </is>
      </c>
      <c r="E18" s="40" t="inlineStr">
        <is>
          <t>Nome e telefono wedding planner</t>
        </is>
      </c>
    </row>
    <row r="19" ht="20" customHeight="1">
      <c r="A19" s="9" t="n">
        <v>14</v>
      </c>
      <c r="B19" s="41" t="inlineStr">
        <is>
          <t>Note generali</t>
        </is>
      </c>
      <c r="C19" s="34" t="inlineStr"/>
      <c r="D19" s="17" t="inlineStr">
        <is>
          <t>Testo</t>
        </is>
      </c>
      <c r="E19" s="42" t="inlineStr">
        <is>
          <t>Annotazioni varie</t>
        </is>
      </c>
    </row>
  </sheetData>
  <mergeCells count="3">
    <mergeCell ref="A2:E2"/>
    <mergeCell ref="A3:E3"/>
    <mergeCell ref="A4:E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94A3B8"/>
    <outlinePr summaryBelow="1" summaryRight="1"/>
    <pageSetUpPr/>
  </sheetPr>
  <dimension ref="A2:D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60" customWidth="1" min="3" max="3"/>
  </cols>
  <sheetData>
    <row r="2" ht="40" customHeight="1">
      <c r="A2" s="25" t="inlineStr">
        <is>
          <t>📖 GUIDA ALL'USO — BUDGET MATRIMONIO</t>
        </is>
      </c>
      <c r="B2" s="3" t="n"/>
      <c r="C2" s="3" t="n"/>
    </row>
    <row r="3">
      <c r="A3" s="4" t="inlineStr">
        <is>
          <t>Versione aggiornata al 16/03/2026</t>
        </is>
      </c>
      <c r="B3" s="1" t="n"/>
      <c r="C3" s="1" t="n"/>
    </row>
    <row r="4">
      <c r="A4" s="5" t="n"/>
      <c r="B4" s="5" t="n"/>
      <c r="C4" s="5" t="n"/>
    </row>
    <row r="5" ht="24" customHeight="1">
      <c r="A5" s="6" t="inlineStr">
        <is>
          <t>FOGLIO</t>
        </is>
      </c>
      <c r="B5" s="6" t="inlineStr">
        <is>
          <t>AZIONE</t>
        </is>
      </c>
      <c r="C5" s="6" t="inlineStr">
        <is>
          <t>DESCRIZIONE</t>
        </is>
      </c>
      <c r="D5" s="6" t="n"/>
    </row>
    <row r="6" ht="32" customHeight="1">
      <c r="A6" s="23" t="inlineStr">
        <is>
          <t>Parametri</t>
        </is>
      </c>
      <c r="B6" s="43" t="inlineStr">
        <is>
          <t>Da compilare prima di tutto</t>
        </is>
      </c>
      <c r="C6" s="15" t="inlineStr">
        <is>
          <t>Inserire i dati generali del matrimonio: data, luogo, numero ospiti, budget massimo. Questi dati sono il punto di riferimento per tutta la cartella di lavoro.</t>
        </is>
      </c>
    </row>
    <row r="7" ht="32" customHeight="1">
      <c r="A7" s="23" t="inlineStr">
        <is>
          <t>Budget Matrimonio</t>
        </is>
      </c>
      <c r="B7" s="44" t="inlineStr">
        <is>
          <t>Inserire i valori di budget</t>
        </is>
      </c>
      <c r="C7" s="10" t="inlineStr">
        <is>
          <t>Le colonne 'Budget Allocato' e 'Spesa Effettiva' (sfondo giallo) sono celle di inserimento. Aggiornare la spesa effettiva man mano che si pagano i fornitori. Lo stato viene impostato tramite menu a discesa nella colonna G.</t>
        </is>
      </c>
    </row>
    <row r="8" ht="32" customHeight="1">
      <c r="A8" s="23" t="inlineStr">
        <is>
          <t>Riepilogo per Categoria</t>
        </is>
      </c>
      <c r="B8" s="43" t="inlineStr">
        <is>
          <t>Consultazione automatica</t>
        </is>
      </c>
      <c r="C8" s="15" t="inlineStr">
        <is>
          <t>Questo foglio si aggiorna automaticamente dal Budget Matrimonio. Contiene i grafici a torta e a barre per la visualizzazione immediata della distribuzione del budget.</t>
        </is>
      </c>
    </row>
    <row r="9" ht="32" customHeight="1">
      <c r="A9" s="23" t="inlineStr">
        <is>
          <t>Fornitori e Contatti</t>
        </is>
      </c>
      <c r="B9" s="44" t="inlineStr">
        <is>
          <t>Gestire i contatti</t>
        </is>
      </c>
      <c r="C9" s="10" t="inlineStr">
        <is>
          <t>Inserire tutti i fornitori selezionati o in valutazione con i relativi preventivi e acconti. Lo stato del contratto si aggiorna tramite menu a discesa. Il saldo da pagare è calcolato automaticamente.</t>
        </is>
      </c>
    </row>
    <row r="10" ht="32" customHeight="1">
      <c r="A10" s="23" t="inlineStr">
        <is>
          <t>Scadenzario Pagamenti</t>
        </is>
      </c>
      <c r="B10" s="43" t="inlineStr">
        <is>
          <t>Monitorare i pagamenti</t>
        </is>
      </c>
      <c r="C10" s="15" t="inlineStr">
        <is>
          <t>Inserire le scadenze di pagamento degli acconti e dei saldi. Aggiornare la data di pagamento effettivo e lo stato. Colonne importo a sfondo giallo sono editabili.</t>
        </is>
      </c>
    </row>
    <row r="11" ht="32" customHeight="1">
      <c r="A11" s="23" t="inlineStr">
        <is>
          <t>Lista Ospiti</t>
        </is>
      </c>
      <c r="B11" s="44" t="inlineStr">
        <is>
          <t>Gestire gli invitati</t>
        </is>
      </c>
      <c r="C11" s="10" t="inlineStr">
        <is>
          <t>Inserire tutti gli ospiti invitati. Usare i menu a discesa per lato (sposa/sposo), menù speciale e risposta RSVP. Il riepilogo in fondo conta automaticamente confermati, declinati e posti totali.</t>
        </is>
      </c>
    </row>
    <row r="12" ht="32" customHeight="1">
      <c r="A12" s="23" t="inlineStr">
        <is>
          <t>NOTE GENERALI</t>
        </is>
      </c>
      <c r="B12" s="43" t="inlineStr">
        <is>
          <t>Consigli di utilizzo</t>
        </is>
      </c>
      <c r="C12" s="15" t="inlineStr">
        <is>
          <t>• Le celle a sfondo GIALLO TENUE sono celle di inserimento dati.</t>
        </is>
      </c>
    </row>
    <row r="13" ht="32" customHeight="1">
      <c r="A13" s="23" t="inlineStr"/>
      <c r="B13" s="44" t="inlineStr"/>
      <c r="C13" s="10" t="inlineStr">
        <is>
          <t>• Le celle a sfondo VERDE CHIARO sono celle calcolate automaticamente, non modificare.</t>
        </is>
      </c>
    </row>
    <row r="14" ht="32" customHeight="1">
      <c r="A14" s="23" t="inlineStr"/>
      <c r="B14" s="43" t="inlineStr"/>
      <c r="C14" s="15" t="inlineStr">
        <is>
          <t>• Salvare frequentemente il file con Ctrl+S.</t>
        </is>
      </c>
    </row>
    <row r="15" ht="32" customHeight="1">
      <c r="A15" s="23" t="inlineStr"/>
      <c r="B15" s="44" t="inlineStr"/>
      <c r="C15" s="10" t="inlineStr">
        <is>
          <t>• Per aggiungere nuove voci di spesa, inserire righe nelle sezioni appropriate del foglio Budget.</t>
        </is>
      </c>
    </row>
    <row r="16" ht="32" customHeight="1">
      <c r="A16" s="23" t="inlineStr"/>
      <c r="B16" s="43" t="inlineStr"/>
      <c r="C16" s="15" t="inlineStr">
        <is>
          <t>• I grafici nel foglio Riepilogo si aggiornano automaticamente al cambiamento dei dati.</t>
        </is>
      </c>
    </row>
    <row r="17" ht="32" customHeight="1">
      <c r="A17" s="23" t="inlineStr"/>
      <c r="B17" s="44" t="inlineStr"/>
      <c r="C17" s="10" t="inlineStr">
        <is>
          <t>• Usare i filtri (Dati &gt; Filtro) sui fogli per ordinare e cercare velocemente.</t>
        </is>
      </c>
    </row>
    <row r="18" ht="32" customHeight="1">
      <c r="A18" s="23" t="inlineStr"/>
      <c r="B18" s="43" t="inlineStr"/>
      <c r="C18" s="15" t="inlineStr">
        <is>
          <t>• Cartella di lavoro creata il 16/03/2026 per uso personale di pianificazione matrimonio.</t>
        </is>
      </c>
    </row>
    <row r="19" ht="32" customHeight="1">
      <c r="A19" s="23" t="inlineStr">
        <is>
          <t>LEGENDA STATI</t>
        </is>
      </c>
      <c r="B19" s="44" t="inlineStr">
        <is>
          <t>Budget Matrimonio</t>
        </is>
      </c>
      <c r="C19" s="10" t="inlineStr">
        <is>
          <t>⬜ In attesa = voce non ancora confermata  |  ✅ Confermato = fornitore selezionato  |  💰 Pagato = pagamento completato  |  ❌ Annullato = voce rimossa  |  ⏳ In trattativa = preventivo in corso</t>
        </is>
      </c>
    </row>
    <row r="20" ht="32" customHeight="1">
      <c r="A20" s="23" t="inlineStr">
        <is>
          <t>LEGENDA STATI</t>
        </is>
      </c>
      <c r="B20" s="43" t="inlineStr">
        <is>
          <t>Fornitori e Contatti</t>
        </is>
      </c>
      <c r="C20" s="15" t="inlineStr">
        <is>
          <t>🔍 In valutazione = ancora da decidere  |  📝 Preventivo ricevuto = in attesa di scelta  |  ✅ Contratto firmato = accordo raggiunto  |  💰 Acconto versato = pagamento parziale effettuato  |  ✔️ Saldato = pagamento completo</t>
        </is>
      </c>
    </row>
    <row r="21" ht="32" customHeight="1">
      <c r="A21" s="23" t="inlineStr">
        <is>
          <t>LEGENDA STATI</t>
        </is>
      </c>
      <c r="B21" s="44" t="inlineStr">
        <is>
          <t>Scadenzario Pagamenti</t>
        </is>
      </c>
      <c r="C21" s="10" t="inlineStr">
        <is>
          <t>⏳ Da pagare = scadenza futura  |  ⚠️ Scadenza vicina = entro 7 giorni  |  ❗ In ritardo = scadenza superata  |  ✅ Pagato = saldato  |  🔄 Rinviato = data spostata</t>
        </is>
      </c>
    </row>
    <row r="22" ht="32" customHeight="1">
      <c r="A22" s="23" t="inlineStr">
        <is>
          <t>SUGGERIMENTO</t>
        </is>
      </c>
      <c r="B22" s="43" t="inlineStr">
        <is>
          <t>Backup</t>
        </is>
      </c>
      <c r="C22" s="15" t="inlineStr">
        <is>
          <t>Effettuare regolarmente una copia di backup del file rinominandolo con la data (es. budget_matrimonio_DDMMAAAA.xlsx) per mantenere uno storico delle modifiche.</t>
        </is>
      </c>
    </row>
  </sheetData>
  <mergeCells count="3">
    <mergeCell ref="A2:C2"/>
    <mergeCell ref="A3:C3"/>
    <mergeCell ref="A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2026-03-16T10:09:02Z</dcterms:created>
  <dcterms:modified xmlns:dcterms="http://purl.org/dc/terms/" xmlns:xsi="http://www.w3.org/2001/XMLSchema-instance" xsi:type="dcterms:W3CDTF">2026-03-16T10:09:02Z</dcterms:modified>
</cp:coreProperties>
</file>